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tabRatio="651" activeTab="0"/>
  </bookViews>
  <sheets>
    <sheet name="ปก " sheetId="1" r:id="rId1"/>
    <sheet name="สรุป" sheetId="2" r:id="rId2"/>
    <sheet name="สรุปวัสดุ" sheetId="3" r:id="rId3"/>
    <sheet name="สรุปครุภัณฑ์" sheetId="4" r:id="rId4"/>
    <sheet name="รายละเอียด" sheetId="5" r:id="rId5"/>
    <sheet name="DATA" sheetId="6" state="hidden" r:id="rId6"/>
  </sheets>
  <externalReferences>
    <externalReference r:id="rId9"/>
    <externalReference r:id="rId10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1">'สรุป'!$A$1:$I$33</definedName>
    <definedName name="_xlnm.Print_Area" localSheetId="3">'สรุปครุภัณฑ์'!$A$1:$H$12</definedName>
    <definedName name="_xlnm.Print_Area" localSheetId="2">'สรุปวัสดุ'!$A$1:$H$13</definedName>
    <definedName name="_xlnm.Print_Titles" localSheetId="4">'รายละเอียด'!$1:$5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<sst xmlns="http://schemas.openxmlformats.org/spreadsheetml/2006/main" count="196" uniqueCount="116">
  <si>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</si>
  <si>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</si>
  <si>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</si>
  <si>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</si>
  <si>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</si>
  <si>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</si>
  <si>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</si>
  <si>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</si>
  <si>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</si>
  <si>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</si>
  <si>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</si>
  <si>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</si>
  <si>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</si>
  <si>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</si>
  <si>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</si>
  <si>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</si>
  <si>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</si>
  <si>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</si>
  <si>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</si>
  <si>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</si>
  <si>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</si>
  <si>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</si>
  <si>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</si>
  <si>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</si>
  <si>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</si>
  <si>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</si>
  <si>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</si>
  <si>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</si>
  <si>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</si>
  <si>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</si>
  <si>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</si>
  <si>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</si>
  <si>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</si>
  <si>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</si>
  <si>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</si>
  <si>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>(รายการที่ 2) + (รายการที่ 3)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</si>
  <si>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</si>
  <si>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</si>
  <si>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</si>
  <si>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</si>
  <si>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บัญชีแสดงปริมาณวัสดุ แรงงาน และประมาณราคาค่าก่อสร้าง</t>
  </si>
  <si>
    <t>งาน</t>
  </si>
  <si>
    <t>รื้อโครงหลังคา</t>
  </si>
  <si>
    <t>รื้อแผ่นฝ้าเพดานพร้อมโครงเคร่า</t>
  </si>
  <si>
    <t>รื้อโคมไฟพร้อมสายและระบบไฟฟ้าทั้งหมด</t>
  </si>
  <si>
    <t>ชุด</t>
  </si>
  <si>
    <t>ท่อน</t>
  </si>
  <si>
    <t>ม.</t>
  </si>
  <si>
    <t>Flashing</t>
  </si>
  <si>
    <t>ปิดจั่วแผ่น Metal Sheet</t>
  </si>
  <si>
    <t>สีกันสนิม</t>
  </si>
  <si>
    <t>สีน้ำมัน</t>
  </si>
  <si>
    <t>ฝ้ายิปซั่มบอร์ด หนา 9 มม. โครงเคร่า C-line ฉาบเรียบ พร้อมทาสี</t>
  </si>
  <si>
    <t>ฝ้ายิปซั่มบอร์ดกันชื้น หนา 9 มม. โครงเคร่า T-Bar พร้อมทาสี</t>
  </si>
  <si>
    <t>รวมราคางานทั้งสิ้น</t>
  </si>
  <si>
    <t>แผ่นสมาร์ทบอร์ด หนา 6 มม.</t>
  </si>
  <si>
    <t>แผ่น</t>
  </si>
  <si>
    <t>เหล็กฉาก 50x50x4 มม.</t>
  </si>
  <si>
    <t>สีน้ำอะครีลิค</t>
  </si>
  <si>
    <t>ค่าแรงงานรื้อบานประตูม้วนของเดิม</t>
  </si>
  <si>
    <t>ประตูเหล็กม้วนเคลือบสี บานทึบ ลอนคู่  ขนาด กว้าง 2.8 ม. สูง 4.25 ม.เหล็กหนาไม่น้อยกว่า 0.7 มม. พร้อมกล่องเก็บประตู  เปิดปิดแบบมือดึง</t>
  </si>
  <si>
    <t>งานโยธาและสถาปัตยกรรม</t>
  </si>
  <si>
    <t>ปรับปรุงอาคารศิลปกรรม</t>
  </si>
  <si>
    <t>รื้อหลังคา Metal Sheet</t>
  </si>
  <si>
    <t>รื้อเสาและคาน คสล.</t>
  </si>
  <si>
    <t>ลบ.ม.</t>
  </si>
  <si>
    <t>รื้อผนังก่ออิฐ</t>
  </si>
  <si>
    <t>เหล็กกล่อง 100x50x3.2 มม.</t>
  </si>
  <si>
    <t>เหล็กแผ่น 200x200x6 มม.</t>
  </si>
  <si>
    <t>เหล็ก DB 12</t>
  </si>
  <si>
    <t>เส้น</t>
  </si>
  <si>
    <t>Bolt Ø 12 มม.</t>
  </si>
  <si>
    <t>ตัว</t>
  </si>
  <si>
    <t>น้ำยาเจาะเสียบเหล็กอีพ็อกซี่ DB 12 มม.</t>
  </si>
  <si>
    <t>หลังคา Metal Sheet ส่วนชายคา</t>
  </si>
  <si>
    <t>เหล็ก Plate Stiffener หนา 10 มม.</t>
  </si>
  <si>
    <t>รื้อท่อระบายน้ำฝน</t>
  </si>
  <si>
    <t>อัน</t>
  </si>
  <si>
    <t>เหล็ก H 150x100x6x9 มม.</t>
  </si>
  <si>
    <t>เหล็กกล่อง 75x75x2.0 มม.</t>
  </si>
  <si>
    <t>เหล็กกล่อง 100x50x2.0 มม.</t>
  </si>
  <si>
    <t>เหล็กกล่อง 50x50x1.6 มม.</t>
  </si>
  <si>
    <t>ค่าใช้จ่ายพิเศษ : ค่าเหล็กค้ำยันโครงสร้างหลังคา</t>
  </si>
  <si>
    <t>งานเตรียมผิวผนังก่อนทาสี</t>
  </si>
  <si>
    <t>ทาสีอะครีลิค 100%</t>
  </si>
  <si>
    <t>หลังคา Metal Sheet ส่วนกันสาดพร้อมทำสีโครงหลังคา</t>
  </si>
  <si>
    <t>หลังคา Metal Sheet หนา 0.30 มม.เคลือบสี พร้อมบุฉนวนกันความร้อน หนา 5 มม. และตะแกรงกรงไก่</t>
  </si>
  <si>
    <t>งานฉาบแต่งซ่อมผิวคอนกรีต</t>
  </si>
  <si>
    <t>ปรับปรุงอาคารโรงปั้น</t>
  </si>
  <si>
    <t>ปรับปรุงอาคารเรียนศิลปกรรม</t>
  </si>
  <si>
    <t>Consumer Unit 63A. 8-10 ช่อง</t>
  </si>
  <si>
    <t>Consumer Unit 30-32A. 6 ช่อง</t>
  </si>
  <si>
    <t>Main THW-1x6 Sq.mm.</t>
  </si>
  <si>
    <t>เมตร</t>
  </si>
  <si>
    <t>Main THW/G-1x4 Sq.mm.</t>
  </si>
  <si>
    <t xml:space="preserve"> Pipe Pvc.1" สีเหลือง</t>
  </si>
  <si>
    <t xml:space="preserve"> Pipe Pvc.1/2" สีเหลือง</t>
  </si>
  <si>
    <t>โคมดาวไลท์ 6" ฝังฝ้าตัวสะท้อนแสงทำจากอลูมิเนียมใช้หลอด LED. 7 วัตต์ (คูลไวท์)</t>
  </si>
  <si>
    <t>เต้ารับไฟฟ้าแบบคู่ ขากลม-แบน 16A. 250V. แบบมีกราวน์</t>
  </si>
  <si>
    <t>สวิตซ์ไฟฟ้าทางเดียว 16A. 250V.</t>
  </si>
  <si>
    <t>สวิทช์สองทาง 16A.250V.</t>
  </si>
  <si>
    <t>THW-1x4Sq.mm. (วงจรปลั๊ก)</t>
  </si>
  <si>
    <t>THW/G-2.5Sq.mm. (วงจรปลั๊ก)</t>
  </si>
  <si>
    <t>THW-2.5Sq.mm. (วงจรแสงสว่าง)</t>
  </si>
  <si>
    <t>พัดลมโคจรติดเพดาน 16"</t>
  </si>
  <si>
    <t>THW-2.5Sq.mm. (วงจรพัดลม)</t>
  </si>
  <si>
    <t>ตรวจสอบและซ่อมบำรุง ตู้ MDB. ประจำอาคาร</t>
  </si>
  <si>
    <t>Accessories.</t>
  </si>
  <si>
    <t>ครุภัณฑ์ประกอบอาคาร</t>
  </si>
  <si>
    <t>ติดตั้งพัดลมโคจรติดเพดาน 16"</t>
  </si>
  <si>
    <t>โคมไฟฝังฝ้าหน้าตะแกรงอลูมิเนียมถี่ใบพับ LED 2x18,16 W.</t>
  </si>
  <si>
    <t>โคมไฟฝังฝ้าหน้าตะแกรงอลูมิเนียมถี่ใบพับ LED 1x18,16 W.</t>
  </si>
  <si>
    <t xml:space="preserve">ปิดกันนกแผ่น Metal Sheet </t>
  </si>
  <si>
    <t>(รวมภาษีมูลค่าเพิ่ม 7%)</t>
  </si>
  <si>
    <t xml:space="preserve"> Pipe PVC. สีเหลือง</t>
  </si>
  <si>
    <t>จัดเตรียมโดย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</si>
</sst>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00"/>
    <numFmt numFmtId="201" formatCode="0.0000"/>
    <numFmt numFmtId="202" formatCode="#,##0.0000"/>
    <numFmt numFmtId="203" formatCode="#,##0.0"/>
    <numFmt numFmtId="204" formatCode="0.00000"/>
    <numFmt numFmtId="205" formatCode="0.00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41E]&quot;วัน&quot;dddd&quot;ที่&quot;\ d\ mmmm\ gg\ yyyy"/>
    <numFmt numFmtId="211" formatCode="[$-409]hh:mm:ss\ :\ AM/PM"/>
    <numFmt numFmtId="212" formatCode="0.0000%"/>
    <numFmt numFmtId="213" formatCode="#,##0.000000"/>
    <numFmt numFmtId="214" formatCode="0.000"/>
    <numFmt numFmtId="215" formatCode="#,##0.00_ ;\-#,##0.00\ "/>
    <numFmt numFmtId="216" formatCode="#,##0_ ;\-#,##0\ "/>
    <numFmt numFmtId="217" formatCode="0.0%"/>
    <numFmt numFmtId="218" formatCode="_-* #,##0_-;\-* #,##0_-;_-* &quot;-&quot;??_-;_-@_-"/>
    <numFmt numFmtId="219" formatCode="_-* #,##0.0_-;\-* #,##0.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_-;\-* #,##0.0000_-;_-* &quot;-&quot;??????_-;_-@_-"/>
    <numFmt numFmtId="224" formatCode="_-* #,##0.000_-;\-* #,##0.000_-;_-* &quot;-&quot;??_-;_-@_-"/>
    <numFmt numFmtId="225" formatCode="_-* #,##0_-;\-* #,##0_-;_-* &quot;-&quot;??????_-;_-@_-"/>
    <numFmt numFmtId="226" formatCode="0.000000"/>
    <numFmt numFmtId="227" formatCode="_-* #,##0.00_-;\-* #,##0.00_-;_-* &quot;-&quot;??????_-;_-@_-"/>
    <numFmt numFmtId="228" formatCode="_(* #,##0_);_(* \(#,##0\);_(* &quot;-&quot;??_);_(@_)"/>
    <numFmt numFmtId="229" formatCode="0.00000000"/>
    <numFmt numFmtId="230" formatCode="0.0000000"/>
    <numFmt numFmtId="231" formatCode="_-* #,##0.000_-;\-* #,##0.000_-;_-* &quot;-&quot;???_-;_-@_-"/>
    <numFmt numFmtId="232" formatCode="0.000%"/>
    <numFmt numFmtId="233" formatCode="_(* #,##0.0_);_(* \(#,##0.0\);_(* &quot;-&quot;?_);_(@_)"/>
    <numFmt numFmtId="234" formatCode="_-* #,##0.0000000_-;\-* #,##0.0000000_-;_-* &quot;-&quot;??_-;_-@_-"/>
    <numFmt numFmtId="235" formatCode="_-* #,##0.00000000_-;\-* #,##0.00000000_-;_-* &quot;-&quot;??_-;_-@_-"/>
    <numFmt numFmtId="236" formatCode="_-* #,##0.000000000_-;\-* #,##0.000000000_-;_-* &quot;-&quot;??_-;_-@_-"/>
    <numFmt numFmtId="237" formatCode="_-* #,##0.0000000000_-;\-* #,##0.0000000000_-;_-* &quot;-&quot;??_-;_-@_-"/>
    <numFmt numFmtId="238" formatCode="_-* #,##0.00000000000_-;\-* #,##0.00000000000_-;_-* &quot;-&quot;??_-;_-@_-"/>
    <numFmt numFmtId="239" formatCode="_-* #,##0.000000000000_-;\-* #,##0.000000000000_-;_-* &quot;-&quot;??_-;_-@_-"/>
    <numFmt numFmtId="240" formatCode="_-* #,##0.0000000000000_-;\-* #,##0.0000000000000_-;_-* &quot;-&quot;??_-;_-@_-"/>
    <numFmt numFmtId="241" formatCode="_-* #,##0.00000000000000_-;\-* #,##0.00000000000000_-;_-* &quot;-&quot;??_-;_-@_-"/>
    <numFmt numFmtId="242" formatCode="_-* #,##0.000000000000000_-;\-* #,##0.000000000000000_-;_-* &quot;-&quot;??_-;_-@_-"/>
    <numFmt numFmtId="243" formatCode="_-* #,##0.0000000000000000_-;\-* #,##0.0000000000000000_-;_-* &quot;-&quot;??_-;_-@_-"/>
    <numFmt numFmtId="244" formatCode="_-* #,##0.00000000000000000_-;\-* #,##0.00000000000000000_-;_-* &quot;-&quot;??_-;_-@_-"/>
    <numFmt numFmtId="245" formatCode="#,##0.\-"/>
    <numFmt numFmtId="246" formatCode="#,##0.000"/>
    <numFmt numFmtId="247" formatCode="[$-41E]General"/>
  </numFmts>
  <fonts count="34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4"/>
      <color indexed="8"/>
      <name val="Cordia New"/>
      <family val="2"/>
    </font>
    <font>
      <sz val="14"/>
      <color theme="1"/>
      <name val="Cordia New"/>
      <family val="2"/>
    </font>
    <font>
      <sz val="11"/>
      <color rgb="FFFA7D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47" fontId="32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3" fillId="0" borderId="4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6" applyNumberFormat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shrinkToFit="1"/>
    </xf>
    <xf numFmtId="3" fontId="23" fillId="0" borderId="1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3" fontId="23" fillId="0" borderId="0" xfId="47" applyFont="1" applyAlignment="1">
      <alignment horizontal="right"/>
    </xf>
    <xf numFmtId="0" fontId="23" fillId="0" borderId="0" xfId="0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/>
      <protection hidden="1"/>
    </xf>
    <xf numFmtId="10" fontId="24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right"/>
      <protection/>
    </xf>
    <xf numFmtId="202" fontId="23" fillId="0" borderId="0" xfId="0" applyNumberFormat="1" applyFont="1" applyAlignment="1" applyProtection="1">
      <alignment/>
      <protection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27" fillId="0" borderId="0" xfId="58" applyFont="1" applyFill="1" applyAlignment="1">
      <alignment/>
      <protection/>
    </xf>
    <xf numFmtId="0" fontId="22" fillId="0" borderId="0" xfId="58" applyFont="1" applyFill="1" applyAlignment="1">
      <alignment/>
      <protection/>
    </xf>
    <xf numFmtId="0" fontId="29" fillId="0" borderId="0" xfId="58" applyFont="1" applyFill="1">
      <alignment/>
      <protection/>
    </xf>
    <xf numFmtId="0" fontId="30" fillId="0" borderId="0" xfId="58" applyFont="1" applyFill="1" applyAlignment="1">
      <alignment horizontal="center"/>
      <protection/>
    </xf>
    <xf numFmtId="0" fontId="30" fillId="0" borderId="0" xfId="58" applyFont="1" applyFill="1" applyAlignment="1">
      <alignment/>
      <protection/>
    </xf>
    <xf numFmtId="0" fontId="23" fillId="0" borderId="13" xfId="58" applyFont="1" applyFill="1" applyBorder="1">
      <alignment/>
      <protection/>
    </xf>
    <xf numFmtId="199" fontId="23" fillId="0" borderId="11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43" fontId="25" fillId="0" borderId="14" xfId="47" applyFont="1" applyFill="1" applyBorder="1" applyAlignment="1">
      <alignment horizontal="right"/>
    </xf>
    <xf numFmtId="43" fontId="25" fillId="0" borderId="15" xfId="47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3" fontId="25" fillId="0" borderId="17" xfId="47" applyFont="1" applyFill="1" applyBorder="1" applyAlignment="1">
      <alignment horizontal="right"/>
    </xf>
    <xf numFmtId="43" fontId="25" fillId="0" borderId="11" xfId="47" applyFont="1" applyFill="1" applyBorder="1" applyAlignment="1">
      <alignment horizontal="center"/>
    </xf>
    <xf numFmtId="43" fontId="25" fillId="0" borderId="18" xfId="47" applyFont="1" applyFill="1" applyBorder="1" applyAlignment="1">
      <alignment horizontal="center"/>
    </xf>
    <xf numFmtId="0" fontId="25" fillId="0" borderId="19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25" fillId="0" borderId="21" xfId="0" applyFont="1" applyFill="1" applyBorder="1" applyAlignment="1" applyProtection="1">
      <alignment horizontal="center"/>
      <protection/>
    </xf>
    <xf numFmtId="10" fontId="25" fillId="0" borderId="22" xfId="0" applyNumberFormat="1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right"/>
      <protection/>
    </xf>
    <xf numFmtId="0" fontId="23" fillId="0" borderId="19" xfId="0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/>
      <protection hidden="1"/>
    </xf>
    <xf numFmtId="3" fontId="25" fillId="0" borderId="12" xfId="0" applyNumberFormat="1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3" fontId="25" fillId="0" borderId="16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0" fontId="23" fillId="0" borderId="21" xfId="0" applyFont="1" applyFill="1" applyBorder="1" applyAlignment="1" applyProtection="1">
      <alignment horizontal="left"/>
      <protection hidden="1"/>
    </xf>
    <xf numFmtId="0" fontId="23" fillId="0" borderId="22" xfId="0" applyFont="1" applyFill="1" applyBorder="1" applyAlignment="1" applyProtection="1">
      <alignment horizontal="left"/>
      <protection hidden="1"/>
    </xf>
    <xf numFmtId="194" fontId="23" fillId="0" borderId="11" xfId="0" applyNumberFormat="1" applyFont="1" applyFill="1" applyBorder="1" applyAlignment="1" applyProtection="1">
      <alignment horizontal="right"/>
      <protection hidden="1"/>
    </xf>
    <xf numFmtId="194" fontId="23" fillId="0" borderId="16" xfId="0" applyNumberFormat="1" applyFont="1" applyFill="1" applyBorder="1" applyAlignment="1" applyProtection="1">
      <alignment horizontal="right"/>
      <protection hidden="1"/>
    </xf>
    <xf numFmtId="10" fontId="23" fillId="0" borderId="16" xfId="0" applyNumberFormat="1" applyFont="1" applyFill="1" applyBorder="1" applyAlignment="1" applyProtection="1">
      <alignment horizontal="right"/>
      <protection hidden="1"/>
    </xf>
    <xf numFmtId="43" fontId="23" fillId="0" borderId="20" xfId="0" applyNumberFormat="1" applyFont="1" applyFill="1" applyBorder="1" applyAlignment="1" applyProtection="1">
      <alignment horizontal="left"/>
      <protection hidden="1"/>
    </xf>
    <xf numFmtId="194" fontId="25" fillId="0" borderId="11" xfId="0" applyNumberFormat="1" applyFont="1" applyFill="1" applyBorder="1" applyAlignment="1" applyProtection="1">
      <alignment horizontal="right"/>
      <protection hidden="1"/>
    </xf>
    <xf numFmtId="9" fontId="23" fillId="0" borderId="16" xfId="0" applyNumberFormat="1" applyFont="1" applyFill="1" applyBorder="1" applyAlignment="1" applyProtection="1">
      <alignment horizontal="right"/>
      <protection hidden="1"/>
    </xf>
    <xf numFmtId="246" fontId="23" fillId="0" borderId="0" xfId="0" applyNumberFormat="1" applyFont="1" applyAlignment="1" applyProtection="1">
      <alignment/>
      <protection/>
    </xf>
    <xf numFmtId="0" fontId="23" fillId="0" borderId="20" xfId="0" applyFont="1" applyFill="1" applyBorder="1" applyAlignment="1" applyProtection="1">
      <alignment horizontal="left" wrapText="1"/>
      <protection hidden="1"/>
    </xf>
    <xf numFmtId="0" fontId="25" fillId="0" borderId="11" xfId="57" applyFont="1" applyBorder="1" applyAlignment="1">
      <alignment horizontal="center" vertical="top" wrapText="1"/>
      <protection/>
    </xf>
    <xf numFmtId="0" fontId="25" fillId="0" borderId="11" xfId="57" applyFont="1" applyBorder="1" applyAlignment="1">
      <alignment vertical="top" wrapText="1"/>
      <protection/>
    </xf>
    <xf numFmtId="4" fontId="25" fillId="0" borderId="11" xfId="57" applyNumberFormat="1" applyFont="1" applyBorder="1" applyAlignment="1">
      <alignment horizontal="right" vertical="top" wrapText="1"/>
      <protection/>
    </xf>
    <xf numFmtId="192" fontId="25" fillId="0" borderId="11" xfId="57" applyNumberFormat="1" applyFont="1" applyBorder="1" applyAlignment="1">
      <alignment horizontal="right" vertical="top" wrapText="1"/>
      <protection/>
    </xf>
    <xf numFmtId="43" fontId="23" fillId="0" borderId="11" xfId="43" applyFont="1" applyBorder="1" applyAlignment="1">
      <alignment horizontal="right" vertical="top" wrapText="1"/>
    </xf>
    <xf numFmtId="0" fontId="25" fillId="0" borderId="0" xfId="57" applyFont="1" applyAlignment="1">
      <alignment vertical="top" wrapText="1"/>
      <protection/>
    </xf>
    <xf numFmtId="0" fontId="23" fillId="0" borderId="11" xfId="0" applyFont="1" applyFill="1" applyBorder="1" applyAlignment="1">
      <alignment horizontal="left" vertical="top" wrapText="1"/>
    </xf>
    <xf numFmtId="43" fontId="23" fillId="0" borderId="11" xfId="43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3" fontId="23" fillId="0" borderId="11" xfId="33" applyFont="1" applyFill="1" applyBorder="1" applyAlignment="1">
      <alignment horizontal="right" vertical="top" wrapText="1"/>
    </xf>
    <xf numFmtId="43" fontId="23" fillId="0" borderId="11" xfId="33" applyFont="1" applyBorder="1" applyAlignment="1">
      <alignment horizontal="right" vertical="top" wrapText="1"/>
    </xf>
    <xf numFmtId="43" fontId="23" fillId="0" borderId="0" xfId="0" applyNumberFormat="1" applyFont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57" applyFont="1" applyFill="1" applyBorder="1" applyAlignment="1">
      <alignment horizontal="center" vertical="top" wrapText="1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3" fontId="23" fillId="0" borderId="11" xfId="57" applyNumberFormat="1" applyFont="1" applyFill="1" applyBorder="1" applyAlignment="1">
      <alignment horizontal="center" vertical="top" wrapText="1"/>
      <protection/>
    </xf>
    <xf numFmtId="43" fontId="25" fillId="0" borderId="11" xfId="43" applyFont="1" applyFill="1" applyBorder="1" applyAlignment="1">
      <alignment horizontal="right" vertical="top" wrapText="1"/>
    </xf>
    <xf numFmtId="0" fontId="23" fillId="0" borderId="0" xfId="57" applyFont="1" applyAlignment="1">
      <alignment vertical="top" wrapText="1"/>
      <protection/>
    </xf>
    <xf numFmtId="43" fontId="23" fillId="0" borderId="0" xfId="57" applyNumberFormat="1" applyFont="1" applyAlignment="1">
      <alignment vertical="top" wrapText="1"/>
      <protection/>
    </xf>
    <xf numFmtId="199" fontId="23" fillId="0" borderId="11" xfId="57" applyNumberFormat="1" applyFont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left" vertical="top" wrapText="1"/>
      <protection/>
    </xf>
    <xf numFmtId="43" fontId="23" fillId="0" borderId="11" xfId="46" applyFont="1" applyBorder="1" applyAlignment="1">
      <alignment/>
    </xf>
    <xf numFmtId="0" fontId="23" fillId="0" borderId="11" xfId="0" applyFont="1" applyBorder="1" applyAlignment="1">
      <alignment horizontal="center"/>
    </xf>
    <xf numFmtId="43" fontId="23" fillId="0" borderId="11" xfId="46" applyFont="1" applyBorder="1" applyAlignment="1">
      <alignment horizontal="center"/>
    </xf>
    <xf numFmtId="43" fontId="23" fillId="0" borderId="11" xfId="43" applyFont="1" applyFill="1" applyBorder="1" applyAlignment="1">
      <alignment horizontal="center" vertical="center" wrapText="1"/>
    </xf>
    <xf numFmtId="43" fontId="23" fillId="0" borderId="11" xfId="43" applyFont="1" applyFill="1" applyBorder="1" applyAlignment="1">
      <alignment horizontal="center" vertical="top" wrapText="1"/>
    </xf>
    <xf numFmtId="43" fontId="23" fillId="0" borderId="11" xfId="46" applyFont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43" fontId="23" fillId="0" borderId="11" xfId="46" applyFont="1" applyBorder="1" applyAlignment="1">
      <alignment horizontal="center" vertical="top"/>
    </xf>
    <xf numFmtId="0" fontId="23" fillId="0" borderId="11" xfId="0" applyFont="1" applyBorder="1" applyAlignment="1">
      <alignment vertical="top" wrapText="1" shrinkToFit="1"/>
    </xf>
    <xf numFmtId="201" fontId="25" fillId="0" borderId="21" xfId="0" applyNumberFormat="1" applyFont="1" applyFill="1" applyBorder="1" applyAlignment="1" applyProtection="1">
      <alignment horizontal="left"/>
      <protection/>
    </xf>
    <xf numFmtId="0" fontId="23" fillId="0" borderId="11" xfId="0" applyFont="1" applyBorder="1" applyAlignment="1">
      <alignment horizontal="left" vertical="top" wrapText="1"/>
    </xf>
    <xf numFmtId="43" fontId="23" fillId="0" borderId="11" xfId="43" applyFont="1" applyBorder="1" applyAlignment="1">
      <alignment horizontal="center" vertical="top" wrapText="1"/>
    </xf>
    <xf numFmtId="49" fontId="23" fillId="0" borderId="23" xfId="35" applyNumberFormat="1" applyFont="1" applyBorder="1" applyAlignment="1">
      <alignment horizontal="left"/>
      <protection/>
    </xf>
    <xf numFmtId="0" fontId="23" fillId="0" borderId="11" xfId="56" applyFont="1" applyFill="1" applyBorder="1" applyAlignment="1">
      <alignment vertical="top" wrapText="1"/>
      <protection/>
    </xf>
    <xf numFmtId="43" fontId="23" fillId="0" borderId="11" xfId="43" applyFont="1" applyFill="1" applyBorder="1" applyAlignment="1">
      <alignment horizontal="right" vertical="top"/>
    </xf>
    <xf numFmtId="0" fontId="23" fillId="0" borderId="11" xfId="56" applyFont="1" applyFill="1" applyBorder="1" applyAlignment="1">
      <alignment horizontal="center" vertical="top"/>
      <protection/>
    </xf>
    <xf numFmtId="43" fontId="23" fillId="0" borderId="11" xfId="43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 wrapText="1"/>
    </xf>
    <xf numFmtId="49" fontId="23" fillId="0" borderId="23" xfId="35" applyNumberFormat="1" applyFont="1" applyFill="1" applyBorder="1" applyAlignment="1">
      <alignment horizontal="left" wrapText="1"/>
      <protection/>
    </xf>
    <xf numFmtId="49" fontId="23" fillId="0" borderId="23" xfId="35" applyNumberFormat="1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vertical="top" wrapText="1" shrinkToFit="1"/>
    </xf>
    <xf numFmtId="0" fontId="23" fillId="0" borderId="0" xfId="57" applyFont="1">
      <alignment/>
      <protection/>
    </xf>
    <xf numFmtId="0" fontId="23" fillId="0" borderId="0" xfId="57" applyFont="1" applyAlignment="1" quotePrefix="1">
      <alignment horizontal="right"/>
      <protection/>
    </xf>
    <xf numFmtId="3" fontId="23" fillId="0" borderId="0" xfId="57" applyNumberFormat="1" applyFont="1">
      <alignment/>
      <protection/>
    </xf>
    <xf numFmtId="202" fontId="23" fillId="0" borderId="0" xfId="57" applyNumberFormat="1" applyFont="1">
      <alignment/>
      <protection/>
    </xf>
    <xf numFmtId="0" fontId="30" fillId="0" borderId="0" xfId="58" applyFont="1" applyFill="1" applyAlignment="1">
      <alignment horizontal="center"/>
      <protection/>
    </xf>
    <xf numFmtId="0" fontId="26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28" fillId="0" borderId="0" xfId="58" applyFont="1" applyFill="1" applyAlignment="1" applyProtection="1">
      <alignment horizontal="center"/>
      <protection locked="0"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 horizontal="center"/>
      <protection/>
    </xf>
    <xf numFmtId="3" fontId="25" fillId="0" borderId="26" xfId="0" applyNumberFormat="1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3" fontId="25" fillId="0" borderId="28" xfId="0" applyNumberFormat="1" applyFont="1" applyFill="1" applyBorder="1" applyAlignment="1" applyProtection="1">
      <alignment horizontal="center"/>
      <protection/>
    </xf>
    <xf numFmtId="0" fontId="23" fillId="0" borderId="29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5" fillId="0" borderId="18" xfId="0" applyFont="1" applyFill="1" applyBorder="1" applyAlignment="1" applyProtection="1">
      <alignment horizontal="left"/>
      <protection/>
    </xf>
    <xf numFmtId="3" fontId="23" fillId="0" borderId="31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32" xfId="0" applyNumberFormat="1" applyFont="1" applyFill="1" applyBorder="1" applyAlignment="1" applyProtection="1">
      <alignment horizontal="center"/>
      <protection/>
    </xf>
    <xf numFmtId="0" fontId="23" fillId="0" borderId="31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33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3" fontId="25" fillId="0" borderId="29" xfId="0" applyNumberFormat="1" applyFont="1" applyFill="1" applyBorder="1" applyAlignment="1" applyProtection="1">
      <alignment horizontal="center"/>
      <protection/>
    </xf>
    <xf numFmtId="3" fontId="25" fillId="0" borderId="30" xfId="0" applyNumberFormat="1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left"/>
      <protection/>
    </xf>
    <xf numFmtId="0" fontId="25" fillId="0" borderId="33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194" fontId="24" fillId="0" borderId="20" xfId="0" applyNumberFormat="1" applyFont="1" applyFill="1" applyBorder="1" applyAlignment="1" applyProtection="1">
      <alignment horizontal="center"/>
      <protection hidden="1"/>
    </xf>
    <xf numFmtId="194" fontId="24" fillId="0" borderId="22" xfId="0" applyNumberFormat="1" applyFont="1" applyFill="1" applyBorder="1" applyAlignment="1" applyProtection="1">
      <alignment horizontal="center"/>
      <protection hidden="1"/>
    </xf>
    <xf numFmtId="0" fontId="25" fillId="0" borderId="20" xfId="0" applyFont="1" applyFill="1" applyBorder="1" applyAlignment="1" applyProtection="1">
      <alignment horizontal="center"/>
      <protection hidden="1"/>
    </xf>
    <xf numFmtId="0" fontId="25" fillId="0" borderId="22" xfId="0" applyFont="1" applyFill="1" applyBorder="1" applyAlignment="1" applyProtection="1">
      <alignment horizontal="center"/>
      <protection hidden="1"/>
    </xf>
    <xf numFmtId="0" fontId="23" fillId="0" borderId="20" xfId="0" applyFont="1" applyFill="1" applyBorder="1" applyAlignment="1" applyProtection="1">
      <alignment horizontal="left"/>
      <protection hidden="1"/>
    </xf>
    <xf numFmtId="0" fontId="23" fillId="0" borderId="21" xfId="0" applyFont="1" applyFill="1" applyBorder="1" applyAlignment="1" applyProtection="1">
      <alignment horizontal="left"/>
      <protection hidden="1"/>
    </xf>
    <xf numFmtId="0" fontId="23" fillId="0" borderId="22" xfId="0" applyFont="1" applyFill="1" applyBorder="1" applyAlignment="1" applyProtection="1">
      <alignment horizontal="left"/>
      <protection hidden="1"/>
    </xf>
    <xf numFmtId="0" fontId="25" fillId="0" borderId="20" xfId="0" applyFont="1" applyFill="1" applyBorder="1" applyAlignment="1" applyProtection="1">
      <alignment horizontal="left"/>
      <protection hidden="1"/>
    </xf>
    <xf numFmtId="0" fontId="25" fillId="0" borderId="21" xfId="0" applyFont="1" applyFill="1" applyBorder="1" applyAlignment="1" applyProtection="1">
      <alignment horizontal="left"/>
      <protection hidden="1"/>
    </xf>
    <xf numFmtId="0" fontId="25" fillId="0" borderId="22" xfId="0" applyFont="1" applyFill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 horizontal="center"/>
      <protection hidden="1"/>
    </xf>
    <xf numFmtId="0" fontId="25" fillId="0" borderId="18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14" xfId="0" applyFont="1" applyFill="1" applyBorder="1" applyAlignment="1" applyProtection="1">
      <alignment horizontal="center"/>
      <protection hidden="1"/>
    </xf>
    <xf numFmtId="0" fontId="25" fillId="0" borderId="33" xfId="0" applyFont="1" applyFill="1" applyBorder="1" applyAlignment="1" applyProtection="1">
      <alignment horizont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3" fontId="25" fillId="0" borderId="20" xfId="47" applyFont="1" applyFill="1" applyBorder="1" applyAlignment="1">
      <alignment horizontal="center"/>
    </xf>
    <xf numFmtId="43" fontId="25" fillId="0" borderId="22" xfId="47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3" xfId="44"/>
    <cellStyle name="เครื่องหมายจุลภาค 3 2" xfId="45"/>
    <cellStyle name="เครื่องหมายจุลภาค 4" xfId="46"/>
    <cellStyle name="Comma" xfId="47"/>
    <cellStyle name="Comma [0]" xfId="48"/>
    <cellStyle name="ชื่อเรื่อง" xfId="49"/>
    <cellStyle name="เซลล์ตรวจสอบ" xfId="50"/>
    <cellStyle name="เซลล์ที่มีการเชื่อมโยง" xfId="51"/>
    <cellStyle name="เซลล์ที่มีลิงก์" xfId="52"/>
    <cellStyle name="ดี" xfId="53"/>
    <cellStyle name="ปกติ 2" xfId="54"/>
    <cellStyle name="ปกติ 2 3" xfId="55"/>
    <cellStyle name="ปกติ 3" xfId="56"/>
    <cellStyle name="ปกติ 3 2" xfId="57"/>
    <cellStyle name="ปกติ 4" xfId="58"/>
    <cellStyle name="ปกติ 5" xfId="59"/>
    <cellStyle name="ปกติ 5 2" xfId="60"/>
    <cellStyle name="ป้อนค่า" xfId="61"/>
    <cellStyle name="ปานกลาง" xfId="62"/>
    <cellStyle name="Percent" xfId="63"/>
    <cellStyle name="เปอร์เซ็นต์ 2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171450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171450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P28" sqref="P28"/>
    </sheetView>
  </sheetViews>
  <sheetFormatPr defaultColWidth="9.140625" defaultRowHeight="21.75"/>
  <cols>
    <col min="1" max="16384" width="9.140625" style="22" customWidth="1"/>
  </cols>
  <sheetData>
    <row r="1" spans="2:10" ht="21.75">
      <c r="B1" s="21"/>
      <c r="C1" s="21"/>
      <c r="D1" s="21"/>
      <c r="E1" s="21"/>
      <c r="F1" s="21"/>
      <c r="G1" s="21"/>
      <c r="H1" s="21"/>
      <c r="I1" s="21"/>
      <c r="J1" s="21"/>
    </row>
    <row r="2" spans="2:10" ht="21.75">
      <c r="B2" s="21"/>
      <c r="C2" s="21"/>
      <c r="D2" s="21"/>
      <c r="E2" s="21"/>
      <c r="F2" s="21"/>
      <c r="G2" s="21"/>
      <c r="H2" s="21"/>
      <c r="I2" s="21"/>
      <c r="J2" s="21"/>
    </row>
    <row r="3" spans="2:10" ht="21.75">
      <c r="B3" s="21"/>
      <c r="C3" s="21"/>
      <c r="D3" s="21"/>
      <c r="E3" s="21"/>
      <c r="F3" s="21"/>
      <c r="G3" s="21"/>
      <c r="H3" s="21"/>
      <c r="I3" s="21"/>
      <c r="J3" s="21"/>
    </row>
    <row r="4" spans="2:10" ht="21.75">
      <c r="B4" s="21"/>
      <c r="C4" s="21"/>
      <c r="D4" s="21"/>
      <c r="E4" s="21"/>
      <c r="F4" s="21"/>
      <c r="G4" s="21"/>
      <c r="H4" s="21"/>
      <c r="I4" s="21"/>
      <c r="J4" s="21"/>
    </row>
    <row r="5" spans="2:10" ht="21.75">
      <c r="B5" s="21"/>
      <c r="C5" s="21"/>
      <c r="D5" s="21"/>
      <c r="E5" s="21"/>
      <c r="F5" s="21"/>
      <c r="G5" s="21"/>
      <c r="H5" s="21"/>
      <c r="I5" s="21"/>
      <c r="J5" s="21"/>
    </row>
    <row r="6" spans="2:10" ht="21.75">
      <c r="B6" s="21"/>
      <c r="C6" s="21"/>
      <c r="D6" s="21"/>
      <c r="E6" s="21"/>
      <c r="F6" s="21"/>
      <c r="G6" s="21"/>
      <c r="H6" s="21"/>
      <c r="I6" s="21"/>
      <c r="J6" s="21"/>
    </row>
    <row r="7" spans="2:10" ht="21.75">
      <c r="B7" s="21"/>
      <c r="C7" s="21"/>
      <c r="D7" s="21"/>
      <c r="E7" s="21"/>
      <c r="F7" s="21"/>
      <c r="G7" s="21"/>
      <c r="H7" s="21"/>
      <c r="I7" s="21"/>
      <c r="J7" s="21"/>
    </row>
    <row r="8" spans="2:10" ht="36">
      <c r="B8" s="115" t="s">
        <v>40</v>
      </c>
      <c r="C8" s="115"/>
      <c r="D8" s="115"/>
      <c r="E8" s="115"/>
      <c r="F8" s="115"/>
      <c r="G8" s="115"/>
      <c r="H8" s="115"/>
      <c r="I8" s="115"/>
      <c r="J8" s="23"/>
    </row>
    <row r="9" spans="2:10" ht="21.75">
      <c r="B9" s="21"/>
      <c r="C9" s="21"/>
      <c r="D9" s="21"/>
      <c r="E9" s="21"/>
      <c r="F9" s="21"/>
      <c r="G9" s="21"/>
      <c r="H9" s="21"/>
      <c r="I9" s="21"/>
      <c r="J9" s="21"/>
    </row>
    <row r="10" spans="1:10" ht="29.25" customHeight="1">
      <c r="A10" s="117" t="str">
        <f>สรุป!A2</f>
        <v>ปรับปรุงอาคารศิลปกรรม</v>
      </c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28.5" customHeight="1">
      <c r="A11" s="117" t="s">
        <v>13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2:10" ht="21.75">
      <c r="B12" s="21"/>
      <c r="C12" s="21"/>
      <c r="D12" s="21"/>
      <c r="E12" s="21"/>
      <c r="F12" s="21"/>
      <c r="G12" s="21"/>
      <c r="H12" s="21"/>
      <c r="I12" s="21"/>
      <c r="J12" s="21"/>
    </row>
    <row r="13" spans="2:10" ht="21.75"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1.7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21.75">
      <c r="B15" s="21"/>
      <c r="C15" s="21"/>
      <c r="D15" s="21"/>
      <c r="E15" s="21"/>
      <c r="F15" s="21"/>
      <c r="G15" s="21"/>
      <c r="H15" s="21"/>
      <c r="I15" s="21"/>
      <c r="J15" s="21"/>
    </row>
    <row r="16" spans="2:10" ht="21.75">
      <c r="B16" s="21"/>
      <c r="C16" s="21"/>
      <c r="D16" s="21"/>
      <c r="E16" s="21"/>
      <c r="F16" s="21"/>
      <c r="G16" s="21"/>
      <c r="H16" s="21"/>
      <c r="I16" s="21"/>
      <c r="J16" s="21"/>
    </row>
    <row r="17" spans="2:10" ht="21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21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21.75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21.75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27.75">
      <c r="B21" s="116" t="s">
        <v>115</v>
      </c>
      <c r="C21" s="116"/>
      <c r="D21" s="116"/>
      <c r="E21" s="116"/>
      <c r="F21" s="116"/>
      <c r="G21" s="116"/>
      <c r="H21" s="116"/>
      <c r="I21" s="116"/>
      <c r="J21" s="24"/>
    </row>
    <row r="22" spans="2:10" ht="27.75">
      <c r="B22" s="25"/>
      <c r="C22" s="25"/>
      <c r="D22" s="25"/>
      <c r="E22" s="25"/>
      <c r="F22" s="25"/>
      <c r="G22" s="25"/>
      <c r="H22" s="25"/>
      <c r="I22" s="25"/>
      <c r="J22" s="25"/>
    </row>
    <row r="23" spans="2:10" ht="27.75">
      <c r="B23" s="114" t="s">
        <v>61</v>
      </c>
      <c r="C23" s="114"/>
      <c r="D23" s="114"/>
      <c r="E23" s="114"/>
      <c r="F23" s="114"/>
      <c r="G23" s="114"/>
      <c r="H23" s="114"/>
      <c r="I23" s="114"/>
      <c r="J23" s="27"/>
    </row>
    <row r="24" spans="2:10" ht="27.75">
      <c r="B24" s="114" t="s">
        <v>37</v>
      </c>
      <c r="C24" s="114"/>
      <c r="D24" s="114"/>
      <c r="E24" s="114"/>
      <c r="F24" s="114"/>
      <c r="G24" s="114"/>
      <c r="H24" s="114"/>
      <c r="I24" s="114"/>
      <c r="J24" s="27"/>
    </row>
    <row r="25" spans="2:10" ht="27.75">
      <c r="B25" s="114" t="s">
        <v>13</v>
      </c>
      <c r="C25" s="114"/>
      <c r="D25" s="114"/>
      <c r="E25" s="114"/>
      <c r="F25" s="114"/>
      <c r="G25" s="114"/>
      <c r="H25" s="114"/>
      <c r="I25" s="114"/>
      <c r="J25" s="27"/>
    </row>
    <row r="26" spans="2:10" ht="27.75">
      <c r="B26" s="26"/>
      <c r="C26" s="26"/>
      <c r="D26" s="26"/>
      <c r="E26" s="26"/>
      <c r="F26" s="26"/>
      <c r="G26" s="26"/>
      <c r="H26" s="26"/>
      <c r="I26" s="26"/>
      <c r="J26" s="27"/>
    </row>
    <row r="27" spans="2:10" ht="27.75">
      <c r="B27" s="26"/>
      <c r="C27" s="26"/>
      <c r="D27" s="26"/>
      <c r="E27" s="26"/>
      <c r="F27" s="26"/>
      <c r="G27" s="26"/>
      <c r="H27" s="26"/>
      <c r="I27" s="26"/>
      <c r="J27" s="27"/>
    </row>
    <row r="28" spans="2:10" ht="27.75">
      <c r="B28" s="26"/>
      <c r="C28" s="26"/>
      <c r="D28" s="26"/>
      <c r="E28" s="26"/>
      <c r="F28" s="26"/>
      <c r="G28" s="26"/>
      <c r="H28" s="26"/>
      <c r="I28" s="26"/>
      <c r="J28" s="27"/>
    </row>
    <row r="29" spans="2:10" ht="27.75">
      <c r="B29" s="26"/>
      <c r="C29" s="26"/>
      <c r="D29" s="26"/>
      <c r="E29" s="26"/>
      <c r="F29" s="26"/>
      <c r="G29" s="26"/>
      <c r="H29" s="26"/>
      <c r="I29" s="26"/>
      <c r="J29" s="27"/>
    </row>
    <row r="30" spans="2:10" ht="21.75"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21.75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/>
  <mergeCells count="7">
    <mergeCell ref="B25:I25"/>
    <mergeCell ref="B8:I8"/>
    <mergeCell ref="B21:I21"/>
    <mergeCell ref="B23:I23"/>
    <mergeCell ref="B24:I24"/>
    <mergeCell ref="A10:J10"/>
    <mergeCell ref="A11:J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zoomScalePageLayoutView="0" workbookViewId="0" topLeftCell="A1">
      <selection activeCell="O17" sqref="O17"/>
    </sheetView>
  </sheetViews>
  <sheetFormatPr defaultColWidth="9.140625" defaultRowHeight="21.75"/>
  <cols>
    <col min="1" max="1" width="7.421875" style="14" customWidth="1"/>
    <col min="2" max="2" width="11.28125" style="14" customWidth="1"/>
    <col min="3" max="3" width="2.8515625" style="14" customWidth="1"/>
    <col min="4" max="4" width="8.8515625" style="14" customWidth="1"/>
    <col min="5" max="5" width="19.57421875" style="14" customWidth="1"/>
    <col min="6" max="8" width="8.7109375" style="14" customWidth="1"/>
    <col min="9" max="9" width="20.8515625" style="14" customWidth="1"/>
    <col min="10" max="10" width="9.140625" style="14" customWidth="1"/>
    <col min="11" max="11" width="15.140625" style="15" bestFit="1" customWidth="1"/>
    <col min="12" max="16384" width="9.140625" style="14" customWidth="1"/>
  </cols>
  <sheetData>
    <row r="1" spans="1:9" ht="27.75">
      <c r="A1" s="141" t="s">
        <v>19</v>
      </c>
      <c r="B1" s="141"/>
      <c r="C1" s="141"/>
      <c r="D1" s="141"/>
      <c r="E1" s="141"/>
      <c r="F1" s="141"/>
      <c r="G1" s="141"/>
      <c r="H1" s="141"/>
      <c r="I1" s="141"/>
    </row>
    <row r="2" spans="1:9" ht="24">
      <c r="A2" s="142" t="s">
        <v>62</v>
      </c>
      <c r="B2" s="142"/>
      <c r="C2" s="142"/>
      <c r="D2" s="142"/>
      <c r="E2" s="142"/>
      <c r="F2" s="142"/>
      <c r="G2" s="142"/>
      <c r="H2" s="142"/>
      <c r="I2" s="142"/>
    </row>
    <row r="3" spans="1:9" ht="24">
      <c r="A3" s="142" t="s">
        <v>13</v>
      </c>
      <c r="B3" s="142"/>
      <c r="C3" s="142"/>
      <c r="D3" s="142"/>
      <c r="E3" s="142"/>
      <c r="F3" s="142"/>
      <c r="G3" s="142"/>
      <c r="H3" s="142"/>
      <c r="I3" s="142"/>
    </row>
    <row r="4" spans="1:9" ht="21.75">
      <c r="A4" s="16" t="s">
        <v>0</v>
      </c>
      <c r="B4" s="143" t="s">
        <v>1</v>
      </c>
      <c r="C4" s="144"/>
      <c r="D4" s="144"/>
      <c r="E4" s="145"/>
      <c r="F4" s="146" t="s">
        <v>11</v>
      </c>
      <c r="G4" s="146"/>
      <c r="H4" s="146"/>
      <c r="I4" s="16" t="s">
        <v>9</v>
      </c>
    </row>
    <row r="5" spans="1:9" ht="21.75">
      <c r="A5" s="16">
        <v>1</v>
      </c>
      <c r="B5" s="149" t="s">
        <v>23</v>
      </c>
      <c r="C5" s="150"/>
      <c r="D5" s="150"/>
      <c r="E5" s="151"/>
      <c r="F5" s="143"/>
      <c r="G5" s="144"/>
      <c r="H5" s="145"/>
      <c r="I5" s="17"/>
    </row>
    <row r="6" spans="1:11" ht="21.75">
      <c r="A6" s="37"/>
      <c r="B6" s="138" t="s">
        <v>24</v>
      </c>
      <c r="C6" s="139"/>
      <c r="D6" s="139"/>
      <c r="E6" s="140"/>
      <c r="F6" s="135"/>
      <c r="G6" s="136"/>
      <c r="H6" s="137"/>
      <c r="I6" s="38"/>
      <c r="K6" s="15" t="s">
        <v>36</v>
      </c>
    </row>
    <row r="7" spans="1:9" ht="21.75">
      <c r="A7" s="37"/>
      <c r="B7" s="138" t="s">
        <v>25</v>
      </c>
      <c r="C7" s="139"/>
      <c r="D7" s="139"/>
      <c r="E7" s="140"/>
      <c r="F7" s="135"/>
      <c r="G7" s="136"/>
      <c r="H7" s="137"/>
      <c r="I7" s="38"/>
    </row>
    <row r="8" spans="1:9" ht="22.5" thickBot="1">
      <c r="A8" s="39"/>
      <c r="B8" s="121" t="s">
        <v>31</v>
      </c>
      <c r="C8" s="122"/>
      <c r="D8" s="122"/>
      <c r="E8" s="134"/>
      <c r="F8" s="118"/>
      <c r="G8" s="119"/>
      <c r="H8" s="120"/>
      <c r="I8" s="40"/>
    </row>
    <row r="9" spans="1:11" ht="23.25" thickBot="1" thickTop="1">
      <c r="A9" s="41">
        <f>A5+1</f>
        <v>2</v>
      </c>
      <c r="B9" s="42" t="s">
        <v>33</v>
      </c>
      <c r="C9" s="43" t="s">
        <v>15</v>
      </c>
      <c r="D9" s="98"/>
      <c r="E9" s="44"/>
      <c r="F9" s="131"/>
      <c r="G9" s="147"/>
      <c r="H9" s="148"/>
      <c r="I9" s="45" t="s">
        <v>34</v>
      </c>
      <c r="K9" s="64"/>
    </row>
    <row r="10" spans="1:11" ht="22.5" thickTop="1">
      <c r="A10" s="16">
        <f>A9+1</f>
        <v>3</v>
      </c>
      <c r="B10" s="149" t="s">
        <v>26</v>
      </c>
      <c r="C10" s="150"/>
      <c r="D10" s="150"/>
      <c r="E10" s="151"/>
      <c r="F10" s="135"/>
      <c r="G10" s="136"/>
      <c r="H10" s="137"/>
      <c r="I10" s="46"/>
      <c r="K10" s="64"/>
    </row>
    <row r="11" spans="1:9" ht="21.75">
      <c r="A11" s="37"/>
      <c r="B11" s="138"/>
      <c r="C11" s="139"/>
      <c r="D11" s="139"/>
      <c r="E11" s="140"/>
      <c r="F11" s="135"/>
      <c r="G11" s="136"/>
      <c r="H11" s="137"/>
      <c r="I11" s="47"/>
    </row>
    <row r="12" spans="1:9" ht="21.75">
      <c r="A12" s="37"/>
      <c r="B12" s="138" t="s">
        <v>82</v>
      </c>
      <c r="C12" s="139"/>
      <c r="D12" s="139"/>
      <c r="E12" s="140"/>
      <c r="F12" s="135"/>
      <c r="G12" s="136"/>
      <c r="H12" s="137"/>
      <c r="I12" s="47"/>
    </row>
    <row r="13" spans="1:9" ht="21.75">
      <c r="A13" s="37"/>
      <c r="B13" s="138" t="str">
        <f>สรุปครุภัณฑ์!B6</f>
        <v>ครุภัณฑ์ประกอบอาคาร</v>
      </c>
      <c r="C13" s="139"/>
      <c r="D13" s="139"/>
      <c r="E13" s="140"/>
      <c r="F13" s="135"/>
      <c r="G13" s="136"/>
      <c r="H13" s="137"/>
      <c r="I13" s="47"/>
    </row>
    <row r="14" spans="1:9" ht="21.75">
      <c r="A14" s="37"/>
      <c r="B14" s="138" t="s">
        <v>113</v>
      </c>
      <c r="C14" s="139"/>
      <c r="D14" s="139"/>
      <c r="E14" s="140"/>
      <c r="F14" s="135"/>
      <c r="G14" s="136"/>
      <c r="H14" s="137"/>
      <c r="I14" s="47"/>
    </row>
    <row r="15" spans="1:9" ht="21.75">
      <c r="A15" s="37"/>
      <c r="B15" s="138"/>
      <c r="C15" s="139"/>
      <c r="D15" s="139"/>
      <c r="E15" s="140"/>
      <c r="F15" s="135"/>
      <c r="G15" s="136"/>
      <c r="H15" s="137"/>
      <c r="I15" s="47"/>
    </row>
    <row r="16" spans="1:11" ht="22.5" thickBot="1">
      <c r="A16" s="39"/>
      <c r="B16" s="121" t="s">
        <v>32</v>
      </c>
      <c r="C16" s="122"/>
      <c r="D16" s="122"/>
      <c r="E16" s="122"/>
      <c r="F16" s="118"/>
      <c r="G16" s="119"/>
      <c r="H16" s="120"/>
      <c r="I16" s="45"/>
      <c r="K16" s="64"/>
    </row>
    <row r="17" spans="1:9" ht="23.25" thickBot="1" thickTop="1">
      <c r="A17" s="39">
        <f>A10+1</f>
        <v>4</v>
      </c>
      <c r="B17" s="121" t="s">
        <v>16</v>
      </c>
      <c r="C17" s="122"/>
      <c r="D17" s="122"/>
      <c r="E17" s="134"/>
      <c r="F17" s="118"/>
      <c r="G17" s="119"/>
      <c r="H17" s="120"/>
      <c r="I17" s="45" t="s">
        <v>35</v>
      </c>
    </row>
    <row r="18" spans="1:9" ht="23.25" thickBot="1" thickTop="1">
      <c r="A18" s="48">
        <f>SUM(A17+1)</f>
        <v>5</v>
      </c>
      <c r="B18" s="128" t="s">
        <v>38</v>
      </c>
      <c r="C18" s="129"/>
      <c r="D18" s="129"/>
      <c r="E18" s="130"/>
      <c r="F18" s="131"/>
      <c r="G18" s="132"/>
      <c r="H18" s="133"/>
      <c r="I18" s="49"/>
    </row>
    <row r="19" spans="1:9" ht="26.25" customHeight="1" thickTop="1">
      <c r="A19" s="125"/>
      <c r="B19" s="126"/>
      <c r="C19" s="126"/>
      <c r="D19" s="126"/>
      <c r="E19" s="126"/>
      <c r="F19" s="126"/>
      <c r="G19" s="126"/>
      <c r="H19" s="126"/>
      <c r="I19" s="127"/>
    </row>
    <row r="20" spans="2:9" ht="21.75">
      <c r="B20" s="18"/>
      <c r="C20" s="18"/>
      <c r="D20" s="18"/>
      <c r="E20" s="18"/>
      <c r="F20" s="18"/>
      <c r="G20" s="18"/>
      <c r="H20" s="18"/>
      <c r="I20" s="18"/>
    </row>
    <row r="21" spans="9:11" s="110" customFormat="1" ht="21.75">
      <c r="I21" s="111"/>
      <c r="K21" s="112"/>
    </row>
    <row r="22" spans="2:11" s="110" customFormat="1" ht="21.75">
      <c r="B22" s="113"/>
      <c r="C22" s="112"/>
      <c r="D22" s="112"/>
      <c r="K22" s="112"/>
    </row>
    <row r="23" spans="2:11" s="110" customFormat="1" ht="21.75">
      <c r="B23" s="113"/>
      <c r="C23" s="112"/>
      <c r="D23" s="112"/>
      <c r="K23" s="112"/>
    </row>
    <row r="24" spans="2:11" s="110" customFormat="1" ht="21.75">
      <c r="B24" s="113"/>
      <c r="F24" s="112"/>
      <c r="K24" s="112"/>
    </row>
    <row r="25" spans="2:11" s="110" customFormat="1" ht="21.75">
      <c r="B25" s="112"/>
      <c r="F25" s="112"/>
      <c r="K25" s="112"/>
    </row>
    <row r="26" s="110" customFormat="1" ht="21.75">
      <c r="K26" s="112"/>
    </row>
    <row r="27" s="110" customFormat="1" ht="21.75">
      <c r="K27" s="112"/>
    </row>
    <row r="28" s="110" customFormat="1" ht="21.75">
      <c r="K28" s="112"/>
    </row>
    <row r="29" s="110" customFormat="1" ht="21.75">
      <c r="K29" s="112"/>
    </row>
    <row r="30" s="110" customFormat="1" ht="21.75">
      <c r="K30" s="112"/>
    </row>
    <row r="31" s="110" customFormat="1" ht="21.75">
      <c r="K31" s="112"/>
    </row>
    <row r="32" spans="6:9" ht="21.75">
      <c r="F32" s="19"/>
      <c r="G32" s="124"/>
      <c r="H32" s="124"/>
      <c r="I32" s="124"/>
    </row>
    <row r="33" spans="7:9" ht="21.75">
      <c r="G33" s="124"/>
      <c r="H33" s="124"/>
      <c r="I33" s="124"/>
    </row>
    <row r="34" spans="7:9" ht="21.75">
      <c r="G34" s="123"/>
      <c r="H34" s="123"/>
      <c r="I34" s="123"/>
    </row>
    <row r="35" spans="2:4" ht="21.75">
      <c r="B35" s="20"/>
      <c r="C35" s="15"/>
      <c r="D35" s="15"/>
    </row>
    <row r="36" spans="2:6" ht="21.75">
      <c r="B36" s="20"/>
      <c r="F36" s="15"/>
    </row>
    <row r="37" spans="2:6" ht="21.75">
      <c r="B37" s="15"/>
      <c r="F37" s="15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B5:E5"/>
    <mergeCell ref="B7:E7"/>
    <mergeCell ref="B8:E8"/>
    <mergeCell ref="F5:H5"/>
    <mergeCell ref="F6:H6"/>
    <mergeCell ref="B6:E6"/>
    <mergeCell ref="F7:H7"/>
    <mergeCell ref="F8:H8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F11:H11"/>
    <mergeCell ref="F10:H10"/>
    <mergeCell ref="B14:E14"/>
    <mergeCell ref="F16:H16"/>
    <mergeCell ref="B15:E15"/>
    <mergeCell ref="F14:H14"/>
    <mergeCell ref="F15:H15"/>
    <mergeCell ref="B13:E13"/>
    <mergeCell ref="F13:H13"/>
    <mergeCell ref="F17:H17"/>
    <mergeCell ref="B16:E16"/>
    <mergeCell ref="G34:I34"/>
    <mergeCell ref="G33:I33"/>
    <mergeCell ref="G32:I32"/>
    <mergeCell ref="A19:I19"/>
    <mergeCell ref="B18:E18"/>
    <mergeCell ref="F18:H18"/>
    <mergeCell ref="B17:E17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&amp;R&amp;"TH SarabunPSK,ธรรมดา"ปร.6 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0" sqref="E10:F10"/>
    </sheetView>
  </sheetViews>
  <sheetFormatPr defaultColWidth="9.140625" defaultRowHeight="21.75"/>
  <cols>
    <col min="1" max="1" width="7.421875" style="7" customWidth="1"/>
    <col min="2" max="2" width="20.421875" style="7" customWidth="1"/>
    <col min="3" max="3" width="1.8515625" style="7" customWidth="1"/>
    <col min="4" max="4" width="2.140625" style="7" customWidth="1"/>
    <col min="5" max="7" width="17.140625" style="7" customWidth="1"/>
    <col min="8" max="8" width="15.7109375" style="7" customWidth="1"/>
    <col min="9" max="9" width="9.140625" style="7" customWidth="1"/>
    <col min="10" max="10" width="13.140625" style="7" bestFit="1" customWidth="1"/>
    <col min="11" max="16384" width="9.140625" style="7" customWidth="1"/>
  </cols>
  <sheetData>
    <row r="1" spans="1:8" ht="27.75">
      <c r="A1" s="165" t="s">
        <v>17</v>
      </c>
      <c r="B1" s="165"/>
      <c r="C1" s="165"/>
      <c r="D1" s="165"/>
      <c r="E1" s="165"/>
      <c r="F1" s="165"/>
      <c r="G1" s="165"/>
      <c r="H1" s="165"/>
    </row>
    <row r="2" spans="1:8" ht="24">
      <c r="A2" s="166" t="str">
        <f>(สรุป!A2)</f>
        <v>ปรับปรุงอาคารศิลปกรรม</v>
      </c>
      <c r="B2" s="166"/>
      <c r="C2" s="166"/>
      <c r="D2" s="166"/>
      <c r="E2" s="166"/>
      <c r="F2" s="166"/>
      <c r="G2" s="166"/>
      <c r="H2" s="166"/>
    </row>
    <row r="3" spans="1:8" ht="24">
      <c r="A3" s="166" t="str">
        <f>(สรุป!A3)</f>
        <v>มหาวิทยาลัยราชภัฏอุตรดิตถ์</v>
      </c>
      <c r="B3" s="166"/>
      <c r="C3" s="166"/>
      <c r="D3" s="166"/>
      <c r="E3" s="166"/>
      <c r="F3" s="166"/>
      <c r="G3" s="166"/>
      <c r="H3" s="166"/>
    </row>
    <row r="4" spans="1:8" ht="21.75">
      <c r="A4" s="50" t="s">
        <v>0</v>
      </c>
      <c r="B4" s="167" t="s">
        <v>1</v>
      </c>
      <c r="C4" s="168"/>
      <c r="D4" s="169"/>
      <c r="E4" s="51" t="s">
        <v>4</v>
      </c>
      <c r="F4" s="50" t="s">
        <v>14</v>
      </c>
      <c r="G4" s="50" t="s">
        <v>21</v>
      </c>
      <c r="H4" s="50" t="s">
        <v>22</v>
      </c>
    </row>
    <row r="5" spans="1:8" ht="21.75">
      <c r="A5" s="52"/>
      <c r="B5" s="162"/>
      <c r="C5" s="163"/>
      <c r="D5" s="164"/>
      <c r="E5" s="53" t="s">
        <v>11</v>
      </c>
      <c r="F5" s="53" t="s">
        <v>11</v>
      </c>
      <c r="G5" s="53" t="s">
        <v>11</v>
      </c>
      <c r="H5" s="54"/>
    </row>
    <row r="6" spans="1:10" ht="21.75" customHeight="1">
      <c r="A6" s="55">
        <v>1</v>
      </c>
      <c r="B6" s="65" t="str">
        <f>รายละเอียด!B6</f>
        <v>ปรับปรุงอาคารเรียนศิลปกรรม</v>
      </c>
      <c r="C6" s="56"/>
      <c r="D6" s="57"/>
      <c r="E6" s="58"/>
      <c r="F6" s="58"/>
      <c r="G6" s="59"/>
      <c r="H6" s="60"/>
      <c r="I6" s="8"/>
      <c r="J6" s="8"/>
    </row>
    <row r="7" spans="1:10" ht="21.75" customHeight="1">
      <c r="A7" s="55">
        <v>2</v>
      </c>
      <c r="B7" s="65" t="str">
        <f>รายละเอียด!B59</f>
        <v>ปรับปรุงอาคารโรงปั้น</v>
      </c>
      <c r="C7" s="56"/>
      <c r="D7" s="57"/>
      <c r="E7" s="58"/>
      <c r="F7" s="58"/>
      <c r="G7" s="59"/>
      <c r="H7" s="60"/>
      <c r="I7" s="8"/>
      <c r="J7" s="8"/>
    </row>
    <row r="8" spans="1:10" ht="21.75">
      <c r="A8" s="55"/>
      <c r="B8" s="61"/>
      <c r="C8" s="56"/>
      <c r="D8" s="57"/>
      <c r="E8" s="58"/>
      <c r="F8" s="58"/>
      <c r="G8" s="59"/>
      <c r="H8" s="60"/>
      <c r="I8" s="8"/>
      <c r="J8" s="8"/>
    </row>
    <row r="9" spans="1:8" ht="21.75">
      <c r="A9" s="55"/>
      <c r="B9" s="156" t="s">
        <v>20</v>
      </c>
      <c r="C9" s="157"/>
      <c r="D9" s="158"/>
      <c r="E9" s="62"/>
      <c r="F9" s="62"/>
      <c r="G9" s="62"/>
      <c r="H9" s="63"/>
    </row>
    <row r="10" spans="1:10" ht="24">
      <c r="A10" s="55"/>
      <c r="B10" s="159" t="s">
        <v>12</v>
      </c>
      <c r="C10" s="160"/>
      <c r="D10" s="161"/>
      <c r="E10" s="152"/>
      <c r="F10" s="153"/>
      <c r="G10" s="154" t="s">
        <v>10</v>
      </c>
      <c r="H10" s="155"/>
      <c r="J10" s="8"/>
    </row>
    <row r="11" spans="1:8" ht="24">
      <c r="A11" s="9"/>
      <c r="B11" s="10"/>
      <c r="C11" s="10"/>
      <c r="D11" s="10"/>
      <c r="E11" s="11"/>
      <c r="F11" s="11"/>
      <c r="G11" s="11"/>
      <c r="H11" s="12"/>
    </row>
    <row r="12" spans="1:8" ht="24">
      <c r="A12" s="9"/>
      <c r="B12" s="10"/>
      <c r="C12" s="10"/>
      <c r="D12" s="10"/>
      <c r="E12" s="11"/>
      <c r="F12" s="13"/>
      <c r="G12" s="11"/>
      <c r="H12" s="12"/>
    </row>
    <row r="13" spans="1:8" ht="24">
      <c r="A13" s="9"/>
      <c r="B13" s="10"/>
      <c r="C13" s="10"/>
      <c r="D13" s="10"/>
      <c r="E13" s="11"/>
      <c r="F13" s="13"/>
      <c r="G13" s="11"/>
      <c r="H13" s="12"/>
    </row>
    <row r="14" spans="2:3" ht="21.75">
      <c r="B14" s="8"/>
      <c r="C14" s="8"/>
    </row>
    <row r="15" ht="21.75">
      <c r="E15" s="8"/>
    </row>
    <row r="16" ht="21.75">
      <c r="E16" s="8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10:F10"/>
    <mergeCell ref="G10:H10"/>
    <mergeCell ref="B9:D9"/>
    <mergeCell ref="B10:D10"/>
    <mergeCell ref="B5:D5"/>
    <mergeCell ref="A1:H1"/>
    <mergeCell ref="A2:H2"/>
    <mergeCell ref="A3:H3"/>
    <mergeCell ref="B4:D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&amp;R&amp;"TH SarabunPSK,ธรรมดา"ปร.5ก &amp;P/&amp;N</oddHeader>
    <oddFooter>&amp;C
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9" sqref="E9:F9"/>
    </sheetView>
  </sheetViews>
  <sheetFormatPr defaultColWidth="9.140625" defaultRowHeight="21.75"/>
  <cols>
    <col min="1" max="1" width="7.421875" style="7" customWidth="1"/>
    <col min="2" max="2" width="20.421875" style="7" customWidth="1"/>
    <col min="3" max="3" width="1.8515625" style="7" customWidth="1"/>
    <col min="4" max="4" width="2.140625" style="7" customWidth="1"/>
    <col min="5" max="7" width="17.140625" style="7" customWidth="1"/>
    <col min="8" max="8" width="15.7109375" style="7" customWidth="1"/>
    <col min="9" max="9" width="9.140625" style="7" customWidth="1"/>
    <col min="10" max="10" width="13.140625" style="7" bestFit="1" customWidth="1"/>
    <col min="11" max="16384" width="9.140625" style="7" customWidth="1"/>
  </cols>
  <sheetData>
    <row r="1" spans="1:8" ht="27.75">
      <c r="A1" s="165" t="s">
        <v>17</v>
      </c>
      <c r="B1" s="165"/>
      <c r="C1" s="165"/>
      <c r="D1" s="165"/>
      <c r="E1" s="165"/>
      <c r="F1" s="165"/>
      <c r="G1" s="165"/>
      <c r="H1" s="165"/>
    </row>
    <row r="2" spans="1:8" ht="24">
      <c r="A2" s="166" t="str">
        <f>(สรุป!A2)</f>
        <v>ปรับปรุงอาคารศิลปกรรม</v>
      </c>
      <c r="B2" s="166"/>
      <c r="C2" s="166"/>
      <c r="D2" s="166"/>
      <c r="E2" s="166"/>
      <c r="F2" s="166"/>
      <c r="G2" s="166"/>
      <c r="H2" s="166"/>
    </row>
    <row r="3" spans="1:8" ht="24">
      <c r="A3" s="166" t="str">
        <f>(สรุป!A3)</f>
        <v>มหาวิทยาลัยราชภัฏอุตรดิตถ์</v>
      </c>
      <c r="B3" s="166"/>
      <c r="C3" s="166"/>
      <c r="D3" s="166"/>
      <c r="E3" s="166"/>
      <c r="F3" s="166"/>
      <c r="G3" s="166"/>
      <c r="H3" s="166"/>
    </row>
    <row r="4" spans="1:8" ht="21.75">
      <c r="A4" s="50" t="s">
        <v>0</v>
      </c>
      <c r="B4" s="167" t="s">
        <v>1</v>
      </c>
      <c r="C4" s="168"/>
      <c r="D4" s="169"/>
      <c r="E4" s="51" t="s">
        <v>4</v>
      </c>
      <c r="F4" s="50" t="s">
        <v>14</v>
      </c>
      <c r="G4" s="50" t="s">
        <v>21</v>
      </c>
      <c r="H4" s="50" t="s">
        <v>22</v>
      </c>
    </row>
    <row r="5" spans="1:8" ht="21.75">
      <c r="A5" s="52"/>
      <c r="B5" s="162"/>
      <c r="C5" s="163"/>
      <c r="D5" s="164"/>
      <c r="E5" s="53" t="s">
        <v>11</v>
      </c>
      <c r="F5" s="53" t="s">
        <v>11</v>
      </c>
      <c r="G5" s="53" t="s">
        <v>11</v>
      </c>
      <c r="H5" s="54"/>
    </row>
    <row r="6" spans="1:10" ht="21.75" customHeight="1">
      <c r="A6" s="55">
        <v>1</v>
      </c>
      <c r="B6" s="65" t="str">
        <f>รายละเอียด!B70</f>
        <v>ครุภัณฑ์ประกอบอาคาร</v>
      </c>
      <c r="C6" s="56"/>
      <c r="D6" s="57"/>
      <c r="E6" s="58"/>
      <c r="F6" s="58"/>
      <c r="G6" s="59"/>
      <c r="H6" s="60"/>
      <c r="I6" s="8"/>
      <c r="J6" s="8"/>
    </row>
    <row r="7" spans="1:10" ht="21.75">
      <c r="A7" s="55"/>
      <c r="B7" s="61"/>
      <c r="C7" s="56"/>
      <c r="D7" s="57"/>
      <c r="E7" s="58"/>
      <c r="F7" s="58"/>
      <c r="G7" s="59"/>
      <c r="H7" s="60"/>
      <c r="I7" s="8"/>
      <c r="J7" s="8"/>
    </row>
    <row r="8" spans="1:8" ht="21.75">
      <c r="A8" s="55"/>
      <c r="B8" s="156" t="s">
        <v>20</v>
      </c>
      <c r="C8" s="157"/>
      <c r="D8" s="158"/>
      <c r="E8" s="62"/>
      <c r="F8" s="62"/>
      <c r="G8" s="62"/>
      <c r="H8" s="63"/>
    </row>
    <row r="9" spans="1:10" ht="24">
      <c r="A9" s="55"/>
      <c r="B9" s="159" t="s">
        <v>12</v>
      </c>
      <c r="C9" s="160"/>
      <c r="D9" s="161"/>
      <c r="E9" s="152"/>
      <c r="F9" s="153"/>
      <c r="G9" s="154" t="s">
        <v>10</v>
      </c>
      <c r="H9" s="155"/>
      <c r="J9" s="8"/>
    </row>
    <row r="10" spans="1:8" ht="24">
      <c r="A10" s="9"/>
      <c r="B10" s="10"/>
      <c r="C10" s="10"/>
      <c r="D10" s="10"/>
      <c r="E10" s="11"/>
      <c r="F10" s="11"/>
      <c r="G10" s="11"/>
      <c r="H10" s="12"/>
    </row>
    <row r="11" spans="1:8" ht="24">
      <c r="A11" s="9"/>
      <c r="B11" s="10"/>
      <c r="C11" s="10"/>
      <c r="D11" s="10"/>
      <c r="E11" s="11"/>
      <c r="F11" s="13"/>
      <c r="G11" s="11"/>
      <c r="H11" s="12"/>
    </row>
    <row r="12" spans="1:8" ht="24">
      <c r="A12" s="9"/>
      <c r="B12" s="10"/>
      <c r="C12" s="10"/>
      <c r="D12" s="10"/>
      <c r="E12" s="11"/>
      <c r="F12" s="13"/>
      <c r="G12" s="11"/>
      <c r="H12" s="12"/>
    </row>
    <row r="13" spans="2:3" ht="21.75">
      <c r="B13" s="8"/>
      <c r="C13" s="8"/>
    </row>
    <row r="14" ht="21.75">
      <c r="E14" s="8"/>
    </row>
    <row r="15" ht="21.75">
      <c r="E15" s="8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B9:D9"/>
    <mergeCell ref="E9:F9"/>
    <mergeCell ref="G9:H9"/>
    <mergeCell ref="A1:H1"/>
    <mergeCell ref="A2:H2"/>
    <mergeCell ref="A3:H3"/>
    <mergeCell ref="B4:D4"/>
    <mergeCell ref="B5:D5"/>
    <mergeCell ref="B8:D8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&amp;R&amp;"TH SarabunPSK,ธรรมดา"ปร.5ข &amp;P/&amp;N</oddHeader>
    <oddFooter>&amp;C
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73"/>
  <sheetViews>
    <sheetView zoomScalePageLayoutView="0" workbookViewId="0" topLeftCell="A1">
      <selection activeCell="L24" sqref="L24"/>
    </sheetView>
  </sheetViews>
  <sheetFormatPr defaultColWidth="9.140625" defaultRowHeight="21.75"/>
  <cols>
    <col min="1" max="1" width="6.140625" style="5" customWidth="1"/>
    <col min="2" max="2" width="22.7109375" style="1" customWidth="1"/>
    <col min="3" max="3" width="9.00390625" style="6" customWidth="1"/>
    <col min="4" max="4" width="7.00390625" style="5" customWidth="1"/>
    <col min="5" max="5" width="12.7109375" style="6" customWidth="1"/>
    <col min="6" max="6" width="14.00390625" style="6" customWidth="1"/>
    <col min="7" max="7" width="9.7109375" style="6" customWidth="1"/>
    <col min="8" max="8" width="12.28125" style="6" customWidth="1"/>
    <col min="9" max="9" width="13.7109375" style="6" customWidth="1"/>
    <col min="10" max="10" width="18.7109375" style="1" customWidth="1"/>
    <col min="11" max="11" width="14.140625" style="1" customWidth="1"/>
    <col min="12" max="16384" width="9.140625" style="1" customWidth="1"/>
  </cols>
  <sheetData>
    <row r="1" spans="1:9" ht="27.75">
      <c r="A1" s="170" t="s">
        <v>18</v>
      </c>
      <c r="B1" s="170"/>
      <c r="C1" s="170"/>
      <c r="D1" s="170"/>
      <c r="E1" s="170"/>
      <c r="F1" s="170"/>
      <c r="G1" s="170"/>
      <c r="H1" s="170"/>
      <c r="I1" s="170"/>
    </row>
    <row r="2" spans="1:9" ht="24">
      <c r="A2" s="171" t="str">
        <f>สรุป!A2</f>
        <v>ปรับปรุงอาคารศิลปกรรม</v>
      </c>
      <c r="B2" s="171"/>
      <c r="C2" s="171"/>
      <c r="D2" s="171"/>
      <c r="E2" s="171"/>
      <c r="F2" s="171"/>
      <c r="G2" s="171"/>
      <c r="H2" s="171"/>
      <c r="I2" s="171"/>
    </row>
    <row r="3" spans="1:9" ht="24">
      <c r="A3" s="171" t="s">
        <v>13</v>
      </c>
      <c r="B3" s="171"/>
      <c r="C3" s="171"/>
      <c r="D3" s="171"/>
      <c r="E3" s="171"/>
      <c r="F3" s="171"/>
      <c r="G3" s="171"/>
      <c r="H3" s="171"/>
      <c r="I3" s="171"/>
    </row>
    <row r="4" spans="1:9" ht="21.75">
      <c r="A4" s="30" t="s">
        <v>0</v>
      </c>
      <c r="B4" s="30" t="s">
        <v>1</v>
      </c>
      <c r="C4" s="31" t="s">
        <v>2</v>
      </c>
      <c r="D4" s="30" t="s">
        <v>3</v>
      </c>
      <c r="E4" s="172" t="s">
        <v>4</v>
      </c>
      <c r="F4" s="173"/>
      <c r="G4" s="172" t="s">
        <v>5</v>
      </c>
      <c r="H4" s="173"/>
      <c r="I4" s="32" t="s">
        <v>6</v>
      </c>
    </row>
    <row r="5" spans="1:9" ht="21.75">
      <c r="A5" s="33"/>
      <c r="B5" s="33"/>
      <c r="C5" s="34"/>
      <c r="D5" s="33"/>
      <c r="E5" s="35" t="s">
        <v>7</v>
      </c>
      <c r="F5" s="35" t="s">
        <v>8</v>
      </c>
      <c r="G5" s="35" t="s">
        <v>7</v>
      </c>
      <c r="H5" s="35" t="s">
        <v>8</v>
      </c>
      <c r="I5" s="36"/>
    </row>
    <row r="6" spans="1:9" s="71" customFormat="1" ht="21.75" customHeight="1">
      <c r="A6" s="66">
        <v>1</v>
      </c>
      <c r="B6" s="67" t="s">
        <v>89</v>
      </c>
      <c r="C6" s="68"/>
      <c r="D6" s="66"/>
      <c r="E6" s="69"/>
      <c r="F6" s="70"/>
      <c r="G6" s="70"/>
      <c r="H6" s="70"/>
      <c r="I6" s="70"/>
    </row>
    <row r="7" spans="1:9" s="2" customFormat="1" ht="21.75">
      <c r="A7" s="29">
        <v>1.1</v>
      </c>
      <c r="B7" s="72" t="s">
        <v>42</v>
      </c>
      <c r="C7" s="73"/>
      <c r="D7" s="74" t="s">
        <v>39</v>
      </c>
      <c r="E7" s="73"/>
      <c r="F7" s="70"/>
      <c r="G7" s="73"/>
      <c r="H7" s="70"/>
      <c r="I7" s="70"/>
    </row>
    <row r="8" spans="1:9" s="2" customFormat="1" ht="21.75">
      <c r="A8" s="29">
        <f>A7+0.1</f>
        <v>1.2000000000000002</v>
      </c>
      <c r="B8" s="72" t="s">
        <v>63</v>
      </c>
      <c r="C8" s="73"/>
      <c r="D8" s="74" t="s">
        <v>39</v>
      </c>
      <c r="E8" s="73"/>
      <c r="F8" s="70"/>
      <c r="G8" s="73"/>
      <c r="H8" s="70"/>
      <c r="I8" s="70"/>
    </row>
    <row r="9" spans="1:9" s="2" customFormat="1" ht="43.5">
      <c r="A9" s="29">
        <f aca="true" t="shared" si="0" ref="A9:A15">A8+0.1</f>
        <v>1.3000000000000003</v>
      </c>
      <c r="B9" s="97" t="s">
        <v>43</v>
      </c>
      <c r="C9" s="70"/>
      <c r="D9" s="4" t="s">
        <v>39</v>
      </c>
      <c r="E9" s="70"/>
      <c r="F9" s="70"/>
      <c r="G9" s="70"/>
      <c r="H9" s="70"/>
      <c r="I9" s="70"/>
    </row>
    <row r="10" spans="1:9" s="2" customFormat="1" ht="21.75">
      <c r="A10" s="29">
        <f t="shared" si="0"/>
        <v>1.4000000000000004</v>
      </c>
      <c r="B10" s="97" t="s">
        <v>64</v>
      </c>
      <c r="C10" s="70"/>
      <c r="D10" s="4" t="s">
        <v>65</v>
      </c>
      <c r="E10" s="70"/>
      <c r="F10" s="70"/>
      <c r="G10" s="70"/>
      <c r="H10" s="70"/>
      <c r="I10" s="70"/>
    </row>
    <row r="11" spans="1:9" s="2" customFormat="1" ht="21.75">
      <c r="A11" s="29">
        <f t="shared" si="0"/>
        <v>1.5000000000000004</v>
      </c>
      <c r="B11" s="97" t="s">
        <v>76</v>
      </c>
      <c r="C11" s="70"/>
      <c r="D11" s="4" t="s">
        <v>77</v>
      </c>
      <c r="E11" s="70"/>
      <c r="F11" s="70"/>
      <c r="G11" s="70"/>
      <c r="H11" s="70"/>
      <c r="I11" s="70"/>
    </row>
    <row r="12" spans="1:9" s="2" customFormat="1" ht="21.75">
      <c r="A12" s="29">
        <f t="shared" si="0"/>
        <v>1.6000000000000005</v>
      </c>
      <c r="B12" s="72" t="s">
        <v>66</v>
      </c>
      <c r="C12" s="73"/>
      <c r="D12" s="74" t="s">
        <v>39</v>
      </c>
      <c r="E12" s="73"/>
      <c r="F12" s="70"/>
      <c r="G12" s="73"/>
      <c r="H12" s="70"/>
      <c r="I12" s="70"/>
    </row>
    <row r="13" spans="1:9" s="2" customFormat="1" ht="43.5">
      <c r="A13" s="29">
        <f t="shared" si="0"/>
        <v>1.7000000000000006</v>
      </c>
      <c r="B13" s="72" t="s">
        <v>44</v>
      </c>
      <c r="C13" s="73"/>
      <c r="D13" s="4" t="s">
        <v>41</v>
      </c>
      <c r="E13" s="73"/>
      <c r="F13" s="70"/>
      <c r="G13" s="73"/>
      <c r="H13" s="70"/>
      <c r="I13" s="70"/>
    </row>
    <row r="14" spans="1:9" s="2" customFormat="1" ht="21.75">
      <c r="A14" s="29">
        <f t="shared" si="0"/>
        <v>1.8000000000000007</v>
      </c>
      <c r="B14" s="3" t="s">
        <v>78</v>
      </c>
      <c r="C14" s="70"/>
      <c r="D14" s="4" t="s">
        <v>46</v>
      </c>
      <c r="E14" s="70"/>
      <c r="F14" s="70"/>
      <c r="G14" s="70"/>
      <c r="H14" s="70"/>
      <c r="I14" s="70"/>
    </row>
    <row r="15" spans="1:9" s="2" customFormat="1" ht="21.75">
      <c r="A15" s="29">
        <f t="shared" si="0"/>
        <v>1.9000000000000008</v>
      </c>
      <c r="B15" s="3" t="s">
        <v>79</v>
      </c>
      <c r="C15" s="70"/>
      <c r="D15" s="4" t="s">
        <v>46</v>
      </c>
      <c r="E15" s="70"/>
      <c r="F15" s="70"/>
      <c r="G15" s="70"/>
      <c r="H15" s="70"/>
      <c r="I15" s="70"/>
    </row>
    <row r="16" spans="1:9" s="2" customFormat="1" ht="21.75">
      <c r="A16" s="75">
        <v>1.1</v>
      </c>
      <c r="B16" s="3" t="s">
        <v>67</v>
      </c>
      <c r="C16" s="70"/>
      <c r="D16" s="4" t="s">
        <v>46</v>
      </c>
      <c r="E16" s="70"/>
      <c r="F16" s="70"/>
      <c r="G16" s="70"/>
      <c r="H16" s="70"/>
      <c r="I16" s="70"/>
    </row>
    <row r="17" spans="1:9" s="2" customFormat="1" ht="21.75">
      <c r="A17" s="75">
        <f>A16+0.01</f>
        <v>1.11</v>
      </c>
      <c r="B17" s="3" t="s">
        <v>80</v>
      </c>
      <c r="C17" s="70"/>
      <c r="D17" s="4" t="s">
        <v>46</v>
      </c>
      <c r="E17" s="70"/>
      <c r="F17" s="70"/>
      <c r="G17" s="70"/>
      <c r="H17" s="70"/>
      <c r="I17" s="70"/>
    </row>
    <row r="18" spans="1:9" s="2" customFormat="1" ht="21.75">
      <c r="A18" s="75">
        <f aca="true" t="shared" si="1" ref="A18:A56">A17+0.01</f>
        <v>1.12</v>
      </c>
      <c r="B18" s="3" t="s">
        <v>81</v>
      </c>
      <c r="C18" s="70"/>
      <c r="D18" s="4" t="s">
        <v>46</v>
      </c>
      <c r="E18" s="70"/>
      <c r="F18" s="70"/>
      <c r="G18" s="70"/>
      <c r="H18" s="70"/>
      <c r="I18" s="70"/>
    </row>
    <row r="19" spans="1:9" s="2" customFormat="1" ht="21.75">
      <c r="A19" s="75">
        <f t="shared" si="1"/>
        <v>1.1300000000000001</v>
      </c>
      <c r="B19" s="72" t="s">
        <v>68</v>
      </c>
      <c r="C19" s="73"/>
      <c r="D19" s="74" t="s">
        <v>56</v>
      </c>
      <c r="E19" s="73"/>
      <c r="F19" s="70"/>
      <c r="G19" s="73"/>
      <c r="H19" s="70"/>
      <c r="I19" s="70"/>
    </row>
    <row r="20" spans="1:9" s="2" customFormat="1" ht="43.5">
      <c r="A20" s="75">
        <f t="shared" si="1"/>
        <v>1.1400000000000001</v>
      </c>
      <c r="B20" s="72" t="s">
        <v>75</v>
      </c>
      <c r="C20" s="73"/>
      <c r="D20" s="74" t="s">
        <v>56</v>
      </c>
      <c r="E20" s="73"/>
      <c r="F20" s="70"/>
      <c r="G20" s="73"/>
      <c r="H20" s="70"/>
      <c r="I20" s="70"/>
    </row>
    <row r="21" spans="1:9" s="2" customFormat="1" ht="21.75">
      <c r="A21" s="75">
        <f t="shared" si="1"/>
        <v>1.1500000000000001</v>
      </c>
      <c r="B21" s="72" t="s">
        <v>69</v>
      </c>
      <c r="C21" s="73"/>
      <c r="D21" s="74" t="s">
        <v>70</v>
      </c>
      <c r="E21" s="73"/>
      <c r="F21" s="70"/>
      <c r="G21" s="73"/>
      <c r="H21" s="70"/>
      <c r="I21" s="70"/>
    </row>
    <row r="22" spans="1:9" s="2" customFormat="1" ht="21.75">
      <c r="A22" s="75">
        <f t="shared" si="1"/>
        <v>1.1600000000000001</v>
      </c>
      <c r="B22" s="72" t="s">
        <v>71</v>
      </c>
      <c r="C22" s="73"/>
      <c r="D22" s="74" t="s">
        <v>72</v>
      </c>
      <c r="E22" s="73"/>
      <c r="F22" s="70"/>
      <c r="G22" s="73"/>
      <c r="H22" s="70"/>
      <c r="I22" s="70"/>
    </row>
    <row r="23" spans="1:9" s="2" customFormat="1" ht="43.5">
      <c r="A23" s="75">
        <f t="shared" si="1"/>
        <v>1.1700000000000002</v>
      </c>
      <c r="B23" s="72" t="s">
        <v>73</v>
      </c>
      <c r="C23" s="73"/>
      <c r="D23" s="74" t="s">
        <v>45</v>
      </c>
      <c r="E23" s="73"/>
      <c r="F23" s="70"/>
      <c r="G23" s="73"/>
      <c r="H23" s="70"/>
      <c r="I23" s="70"/>
    </row>
    <row r="24" spans="1:9" s="2" customFormat="1" ht="87">
      <c r="A24" s="75">
        <f t="shared" si="1"/>
        <v>1.1800000000000002</v>
      </c>
      <c r="B24" s="99" t="s">
        <v>86</v>
      </c>
      <c r="C24" s="73"/>
      <c r="D24" s="74" t="s">
        <v>47</v>
      </c>
      <c r="E24" s="73"/>
      <c r="F24" s="70"/>
      <c r="G24" s="73"/>
      <c r="H24" s="70"/>
      <c r="I24" s="70"/>
    </row>
    <row r="25" spans="1:9" s="2" customFormat="1" ht="43.5">
      <c r="A25" s="75">
        <f t="shared" si="1"/>
        <v>1.1900000000000002</v>
      </c>
      <c r="B25" s="72" t="s">
        <v>74</v>
      </c>
      <c r="C25" s="73"/>
      <c r="D25" s="74" t="s">
        <v>47</v>
      </c>
      <c r="E25" s="73"/>
      <c r="F25" s="70"/>
      <c r="G25" s="73"/>
      <c r="H25" s="70"/>
      <c r="I25" s="70"/>
    </row>
    <row r="26" spans="1:9" s="2" customFormat="1" ht="43.5">
      <c r="A26" s="75">
        <f t="shared" si="1"/>
        <v>1.2000000000000002</v>
      </c>
      <c r="B26" s="72" t="s">
        <v>85</v>
      </c>
      <c r="C26" s="73"/>
      <c r="D26" s="74" t="s">
        <v>47</v>
      </c>
      <c r="E26" s="73"/>
      <c r="F26" s="70"/>
      <c r="G26" s="73"/>
      <c r="H26" s="70"/>
      <c r="I26" s="70"/>
    </row>
    <row r="27" spans="1:9" s="2" customFormat="1" ht="21.75">
      <c r="A27" s="75">
        <f t="shared" si="1"/>
        <v>1.2100000000000002</v>
      </c>
      <c r="B27" s="72" t="s">
        <v>48</v>
      </c>
      <c r="C27" s="73"/>
      <c r="D27" s="74" t="s">
        <v>47</v>
      </c>
      <c r="E27" s="73"/>
      <c r="F27" s="70"/>
      <c r="G27" s="73"/>
      <c r="H27" s="70"/>
      <c r="I27" s="70"/>
    </row>
    <row r="28" spans="1:9" s="2" customFormat="1" ht="21.75">
      <c r="A28" s="75">
        <f t="shared" si="1"/>
        <v>1.2200000000000002</v>
      </c>
      <c r="B28" s="72" t="s">
        <v>49</v>
      </c>
      <c r="C28" s="73"/>
      <c r="D28" s="74" t="s">
        <v>39</v>
      </c>
      <c r="E28" s="73"/>
      <c r="F28" s="70"/>
      <c r="G28" s="73"/>
      <c r="H28" s="70"/>
      <c r="I28" s="70"/>
    </row>
    <row r="29" spans="1:9" s="2" customFormat="1" ht="21.75">
      <c r="A29" s="75">
        <f t="shared" si="1"/>
        <v>1.2300000000000002</v>
      </c>
      <c r="B29" s="72" t="s">
        <v>112</v>
      </c>
      <c r="C29" s="73"/>
      <c r="D29" s="74" t="s">
        <v>47</v>
      </c>
      <c r="E29" s="73"/>
      <c r="F29" s="70"/>
      <c r="G29" s="73"/>
      <c r="H29" s="70"/>
      <c r="I29" s="70"/>
    </row>
    <row r="30" spans="1:9" s="2" customFormat="1" ht="21.75">
      <c r="A30" s="75">
        <f t="shared" si="1"/>
        <v>1.2400000000000002</v>
      </c>
      <c r="B30" s="72" t="s">
        <v>50</v>
      </c>
      <c r="C30" s="73"/>
      <c r="D30" s="74" t="s">
        <v>39</v>
      </c>
      <c r="E30" s="73"/>
      <c r="F30" s="70"/>
      <c r="G30" s="73"/>
      <c r="H30" s="70"/>
      <c r="I30" s="70"/>
    </row>
    <row r="31" spans="1:11" s="2" customFormat="1" ht="21.75">
      <c r="A31" s="75">
        <f t="shared" si="1"/>
        <v>1.2500000000000002</v>
      </c>
      <c r="B31" s="72" t="s">
        <v>51</v>
      </c>
      <c r="C31" s="77"/>
      <c r="D31" s="74" t="s">
        <v>39</v>
      </c>
      <c r="E31" s="77"/>
      <c r="F31" s="78"/>
      <c r="G31" s="77"/>
      <c r="H31" s="78"/>
      <c r="I31" s="78"/>
      <c r="K31" s="79"/>
    </row>
    <row r="32" spans="1:9" s="2" customFormat="1" ht="21.75">
      <c r="A32" s="75">
        <f t="shared" si="1"/>
        <v>1.2600000000000002</v>
      </c>
      <c r="B32" s="3" t="s">
        <v>83</v>
      </c>
      <c r="C32" s="73"/>
      <c r="D32" s="4" t="s">
        <v>41</v>
      </c>
      <c r="E32" s="73"/>
      <c r="F32" s="73"/>
      <c r="G32" s="73"/>
      <c r="H32" s="73"/>
      <c r="I32" s="73"/>
    </row>
    <row r="33" spans="1:9" s="2" customFormat="1" ht="21.75">
      <c r="A33" s="75">
        <f t="shared" si="1"/>
        <v>1.2700000000000002</v>
      </c>
      <c r="B33" s="3" t="s">
        <v>84</v>
      </c>
      <c r="C33" s="73"/>
      <c r="D33" s="4" t="s">
        <v>39</v>
      </c>
      <c r="E33" s="73"/>
      <c r="F33" s="73"/>
      <c r="G33" s="73"/>
      <c r="H33" s="73"/>
      <c r="I33" s="73"/>
    </row>
    <row r="34" spans="1:9" s="2" customFormat="1" ht="21.75">
      <c r="A34" s="75">
        <f t="shared" si="1"/>
        <v>1.2800000000000002</v>
      </c>
      <c r="B34" s="3" t="s">
        <v>87</v>
      </c>
      <c r="C34" s="73"/>
      <c r="D34" s="4" t="s">
        <v>41</v>
      </c>
      <c r="E34" s="73"/>
      <c r="F34" s="73"/>
      <c r="G34" s="73"/>
      <c r="H34" s="73"/>
      <c r="I34" s="73"/>
    </row>
    <row r="35" spans="1:9" s="2" customFormat="1" ht="65.25">
      <c r="A35" s="75">
        <f t="shared" si="1"/>
        <v>1.2900000000000003</v>
      </c>
      <c r="B35" s="72" t="s">
        <v>52</v>
      </c>
      <c r="C35" s="73"/>
      <c r="D35" s="74" t="s">
        <v>39</v>
      </c>
      <c r="E35" s="73"/>
      <c r="F35" s="70"/>
      <c r="G35" s="73"/>
      <c r="H35" s="70"/>
      <c r="I35" s="70"/>
    </row>
    <row r="36" spans="1:9" s="2" customFormat="1" ht="65.25">
      <c r="A36" s="75">
        <f t="shared" si="1"/>
        <v>1.3000000000000003</v>
      </c>
      <c r="B36" s="80" t="s">
        <v>53</v>
      </c>
      <c r="C36" s="73"/>
      <c r="D36" s="74" t="s">
        <v>39</v>
      </c>
      <c r="E36" s="73"/>
      <c r="F36" s="70"/>
      <c r="G36" s="70"/>
      <c r="H36" s="70"/>
      <c r="I36" s="70"/>
    </row>
    <row r="37" spans="1:9" s="2" customFormat="1" ht="43.5">
      <c r="A37" s="75">
        <f t="shared" si="1"/>
        <v>1.3100000000000003</v>
      </c>
      <c r="B37" s="99" t="s">
        <v>90</v>
      </c>
      <c r="C37" s="73"/>
      <c r="D37" s="4" t="s">
        <v>45</v>
      </c>
      <c r="E37" s="73"/>
      <c r="F37" s="70"/>
      <c r="G37" s="73"/>
      <c r="H37" s="70"/>
      <c r="I37" s="70"/>
    </row>
    <row r="38" spans="1:9" s="2" customFormat="1" ht="43.5">
      <c r="A38" s="75">
        <f t="shared" si="1"/>
        <v>1.3200000000000003</v>
      </c>
      <c r="B38" s="99" t="s">
        <v>91</v>
      </c>
      <c r="C38" s="73"/>
      <c r="D38" s="4" t="s">
        <v>45</v>
      </c>
      <c r="E38" s="73"/>
      <c r="F38" s="70"/>
      <c r="G38" s="73"/>
      <c r="H38" s="70"/>
      <c r="I38" s="70"/>
    </row>
    <row r="39" spans="1:9" s="2" customFormat="1" ht="21.75">
      <c r="A39" s="75">
        <f t="shared" si="1"/>
        <v>1.3300000000000003</v>
      </c>
      <c r="B39" s="72" t="s">
        <v>92</v>
      </c>
      <c r="C39" s="73"/>
      <c r="D39" s="74" t="s">
        <v>93</v>
      </c>
      <c r="E39" s="73"/>
      <c r="F39" s="73"/>
      <c r="G39" s="73"/>
      <c r="H39" s="73"/>
      <c r="I39" s="73"/>
    </row>
    <row r="40" spans="1:9" s="2" customFormat="1" ht="21.75">
      <c r="A40" s="75">
        <f t="shared" si="1"/>
        <v>1.3400000000000003</v>
      </c>
      <c r="B40" s="72" t="s">
        <v>94</v>
      </c>
      <c r="C40" s="73"/>
      <c r="D40" s="74" t="s">
        <v>93</v>
      </c>
      <c r="E40" s="73"/>
      <c r="F40" s="73"/>
      <c r="G40" s="73"/>
      <c r="H40" s="73"/>
      <c r="I40" s="73"/>
    </row>
    <row r="41" spans="1:9" s="2" customFormat="1" ht="21.75">
      <c r="A41" s="75">
        <f t="shared" si="1"/>
        <v>1.3500000000000003</v>
      </c>
      <c r="B41" s="80" t="s">
        <v>95</v>
      </c>
      <c r="C41" s="73"/>
      <c r="D41" s="74" t="s">
        <v>46</v>
      </c>
      <c r="E41" s="73"/>
      <c r="F41" s="73"/>
      <c r="G41" s="73"/>
      <c r="H41" s="73"/>
      <c r="I41" s="73"/>
    </row>
    <row r="42" spans="1:9" s="2" customFormat="1" ht="21.75">
      <c r="A42" s="75">
        <f t="shared" si="1"/>
        <v>1.3600000000000003</v>
      </c>
      <c r="B42" s="80" t="s">
        <v>96</v>
      </c>
      <c r="C42" s="73"/>
      <c r="D42" s="74" t="s">
        <v>46</v>
      </c>
      <c r="E42" s="73"/>
      <c r="F42" s="73"/>
      <c r="G42" s="73"/>
      <c r="H42" s="73"/>
      <c r="I42" s="73"/>
    </row>
    <row r="43" spans="1:9" s="2" customFormat="1" ht="68.25" customHeight="1">
      <c r="A43" s="75">
        <f t="shared" si="1"/>
        <v>1.3700000000000003</v>
      </c>
      <c r="B43" s="99" t="s">
        <v>110</v>
      </c>
      <c r="C43" s="73"/>
      <c r="D43" s="4" t="s">
        <v>45</v>
      </c>
      <c r="E43" s="73"/>
      <c r="F43" s="73"/>
      <c r="G43" s="103"/>
      <c r="H43" s="73"/>
      <c r="I43" s="73"/>
    </row>
    <row r="44" spans="1:9" s="2" customFormat="1" ht="65.25">
      <c r="A44" s="75">
        <f t="shared" si="1"/>
        <v>1.3800000000000003</v>
      </c>
      <c r="B44" s="99" t="s">
        <v>111</v>
      </c>
      <c r="C44" s="73"/>
      <c r="D44" s="4" t="s">
        <v>45</v>
      </c>
      <c r="E44" s="73"/>
      <c r="F44" s="73"/>
      <c r="G44" s="73"/>
      <c r="H44" s="73"/>
      <c r="I44" s="73"/>
    </row>
    <row r="45" spans="1:9" s="2" customFormat="1" ht="68.25" customHeight="1">
      <c r="A45" s="75">
        <f t="shared" si="1"/>
        <v>1.3900000000000003</v>
      </c>
      <c r="B45" s="102" t="s">
        <v>97</v>
      </c>
      <c r="C45" s="103"/>
      <c r="D45" s="104" t="s">
        <v>45</v>
      </c>
      <c r="E45" s="103"/>
      <c r="F45" s="73"/>
      <c r="G45" s="103"/>
      <c r="H45" s="73"/>
      <c r="I45" s="73"/>
    </row>
    <row r="46" spans="1:9" s="2" customFormat="1" ht="65.25">
      <c r="A46" s="75">
        <f t="shared" si="1"/>
        <v>1.4000000000000004</v>
      </c>
      <c r="B46" s="72" t="s">
        <v>98</v>
      </c>
      <c r="C46" s="73"/>
      <c r="D46" s="74" t="s">
        <v>45</v>
      </c>
      <c r="E46" s="73"/>
      <c r="F46" s="73"/>
      <c r="G46" s="73"/>
      <c r="H46" s="73"/>
      <c r="I46" s="73"/>
    </row>
    <row r="47" spans="1:9" s="2" customFormat="1" ht="43.5">
      <c r="A47" s="75">
        <f t="shared" si="1"/>
        <v>1.4100000000000004</v>
      </c>
      <c r="B47" s="72" t="s">
        <v>99</v>
      </c>
      <c r="C47" s="73"/>
      <c r="D47" s="74" t="s">
        <v>45</v>
      </c>
      <c r="E47" s="73"/>
      <c r="F47" s="73"/>
      <c r="G47" s="73"/>
      <c r="H47" s="73"/>
      <c r="I47" s="73"/>
    </row>
    <row r="48" spans="1:9" s="2" customFormat="1" ht="21.75">
      <c r="A48" s="75">
        <f t="shared" si="1"/>
        <v>1.4200000000000004</v>
      </c>
      <c r="B48" s="72" t="s">
        <v>100</v>
      </c>
      <c r="C48" s="73"/>
      <c r="D48" s="74" t="s">
        <v>45</v>
      </c>
      <c r="E48" s="73"/>
      <c r="F48" s="73"/>
      <c r="G48" s="105"/>
      <c r="H48" s="73"/>
      <c r="I48" s="73"/>
    </row>
    <row r="49" spans="1:9" s="2" customFormat="1" ht="21.75" customHeight="1">
      <c r="A49" s="75">
        <f t="shared" si="1"/>
        <v>1.4300000000000004</v>
      </c>
      <c r="B49" s="106" t="s">
        <v>101</v>
      </c>
      <c r="C49" s="93"/>
      <c r="D49" s="93" t="s">
        <v>93</v>
      </c>
      <c r="E49" s="93"/>
      <c r="F49" s="73"/>
      <c r="G49" s="93"/>
      <c r="H49" s="73"/>
      <c r="I49" s="73"/>
    </row>
    <row r="50" spans="1:9" s="2" customFormat="1" ht="43.5">
      <c r="A50" s="75">
        <f t="shared" si="1"/>
        <v>1.4400000000000004</v>
      </c>
      <c r="B50" s="107" t="s">
        <v>102</v>
      </c>
      <c r="C50" s="73"/>
      <c r="D50" s="93" t="s">
        <v>93</v>
      </c>
      <c r="E50" s="93"/>
      <c r="F50" s="73"/>
      <c r="G50" s="93"/>
      <c r="H50" s="73"/>
      <c r="I50" s="73"/>
    </row>
    <row r="51" spans="1:9" s="2" customFormat="1" ht="43.5">
      <c r="A51" s="75">
        <f t="shared" si="1"/>
        <v>1.4500000000000004</v>
      </c>
      <c r="B51" s="107" t="s">
        <v>103</v>
      </c>
      <c r="C51" s="73"/>
      <c r="D51" s="93" t="s">
        <v>93</v>
      </c>
      <c r="E51" s="93"/>
      <c r="F51" s="73"/>
      <c r="G51" s="93"/>
      <c r="H51" s="73"/>
      <c r="I51" s="73"/>
    </row>
    <row r="52" spans="1:9" s="2" customFormat="1" ht="21.75">
      <c r="A52" s="75">
        <f t="shared" si="1"/>
        <v>1.4600000000000004</v>
      </c>
      <c r="B52" s="108" t="s">
        <v>109</v>
      </c>
      <c r="C52" s="73"/>
      <c r="D52" s="93" t="s">
        <v>45</v>
      </c>
      <c r="E52" s="93"/>
      <c r="F52" s="73"/>
      <c r="G52" s="93"/>
      <c r="H52" s="73"/>
      <c r="I52" s="73"/>
    </row>
    <row r="53" spans="1:9" s="2" customFormat="1" ht="43.5">
      <c r="A53" s="75">
        <f t="shared" si="1"/>
        <v>1.4700000000000004</v>
      </c>
      <c r="B53" s="107" t="s">
        <v>105</v>
      </c>
      <c r="C53" s="73"/>
      <c r="D53" s="93" t="s">
        <v>93</v>
      </c>
      <c r="E53" s="93"/>
      <c r="F53" s="73"/>
      <c r="G53" s="93"/>
      <c r="H53" s="73"/>
      <c r="I53" s="73"/>
    </row>
    <row r="54" spans="1:9" s="2" customFormat="1" ht="21.75">
      <c r="A54" s="75">
        <f t="shared" si="1"/>
        <v>1.4800000000000004</v>
      </c>
      <c r="B54" s="80" t="s">
        <v>114</v>
      </c>
      <c r="C54" s="73"/>
      <c r="D54" s="93" t="s">
        <v>46</v>
      </c>
      <c r="E54" s="73"/>
      <c r="F54" s="73"/>
      <c r="G54" s="73"/>
      <c r="H54" s="73"/>
      <c r="I54" s="73"/>
    </row>
    <row r="55" spans="1:9" s="2" customFormat="1" ht="43.5">
      <c r="A55" s="75">
        <f t="shared" si="1"/>
        <v>1.4900000000000004</v>
      </c>
      <c r="B55" s="80" t="s">
        <v>106</v>
      </c>
      <c r="C55" s="73"/>
      <c r="D55" s="93" t="s">
        <v>41</v>
      </c>
      <c r="E55" s="73"/>
      <c r="F55" s="73"/>
      <c r="G55" s="73"/>
      <c r="H55" s="73"/>
      <c r="I55" s="73"/>
    </row>
    <row r="56" spans="1:9" s="2" customFormat="1" ht="21.75">
      <c r="A56" s="75">
        <f t="shared" si="1"/>
        <v>1.5000000000000004</v>
      </c>
      <c r="B56" s="109" t="s">
        <v>107</v>
      </c>
      <c r="C56" s="73"/>
      <c r="D56" s="74" t="s">
        <v>41</v>
      </c>
      <c r="E56" s="73"/>
      <c r="F56" s="73"/>
      <c r="G56" s="73"/>
      <c r="H56" s="73"/>
      <c r="I56" s="73"/>
    </row>
    <row r="57" spans="1:9" s="2" customFormat="1" ht="21.75">
      <c r="A57" s="29"/>
      <c r="B57" s="3"/>
      <c r="C57" s="70"/>
      <c r="D57" s="4"/>
      <c r="E57" s="70"/>
      <c r="F57" s="70"/>
      <c r="G57" s="70"/>
      <c r="H57" s="70"/>
      <c r="I57" s="70"/>
    </row>
    <row r="58" spans="1:11" s="85" customFormat="1" ht="21.75">
      <c r="A58" s="81"/>
      <c r="B58" s="82" t="s">
        <v>54</v>
      </c>
      <c r="C58" s="73"/>
      <c r="D58" s="83"/>
      <c r="E58" s="73"/>
      <c r="F58" s="84"/>
      <c r="G58" s="84"/>
      <c r="H58" s="84"/>
      <c r="I58" s="84"/>
      <c r="K58" s="86"/>
    </row>
    <row r="59" spans="1:9" s="71" customFormat="1" ht="21.75">
      <c r="A59" s="66">
        <v>2</v>
      </c>
      <c r="B59" s="67" t="s">
        <v>88</v>
      </c>
      <c r="C59" s="68"/>
      <c r="D59" s="66"/>
      <c r="E59" s="69"/>
      <c r="F59" s="70"/>
      <c r="G59" s="70"/>
      <c r="H59" s="70"/>
      <c r="I59" s="70"/>
    </row>
    <row r="60" spans="1:9" s="85" customFormat="1" ht="21.75">
      <c r="A60" s="87">
        <v>2.1</v>
      </c>
      <c r="B60" s="88" t="s">
        <v>55</v>
      </c>
      <c r="C60" s="89"/>
      <c r="D60" s="90" t="s">
        <v>39</v>
      </c>
      <c r="E60" s="70"/>
      <c r="F60" s="70"/>
      <c r="G60" s="91"/>
      <c r="H60" s="70"/>
      <c r="I60" s="70"/>
    </row>
    <row r="61" spans="1:9" s="2" customFormat="1" ht="21.75">
      <c r="A61" s="87">
        <v>2.2</v>
      </c>
      <c r="B61" s="3" t="s">
        <v>57</v>
      </c>
      <c r="C61" s="70"/>
      <c r="D61" s="4" t="s">
        <v>46</v>
      </c>
      <c r="E61" s="70"/>
      <c r="F61" s="70"/>
      <c r="G61" s="70"/>
      <c r="H61" s="70"/>
      <c r="I61" s="70"/>
    </row>
    <row r="62" spans="1:9" s="2" customFormat="1" ht="21.75">
      <c r="A62" s="29">
        <v>2.3</v>
      </c>
      <c r="B62" s="72" t="s">
        <v>50</v>
      </c>
      <c r="C62" s="73"/>
      <c r="D62" s="74" t="s">
        <v>39</v>
      </c>
      <c r="E62" s="73"/>
      <c r="F62" s="70"/>
      <c r="G62" s="73"/>
      <c r="H62" s="70"/>
      <c r="I62" s="70"/>
    </row>
    <row r="63" spans="1:11" s="2" customFormat="1" ht="21.75">
      <c r="A63" s="29">
        <v>2.4</v>
      </c>
      <c r="B63" s="72" t="s">
        <v>51</v>
      </c>
      <c r="C63" s="77"/>
      <c r="D63" s="74" t="s">
        <v>39</v>
      </c>
      <c r="E63" s="77"/>
      <c r="F63" s="78"/>
      <c r="G63" s="77"/>
      <c r="H63" s="78"/>
      <c r="I63" s="78"/>
      <c r="K63" s="79"/>
    </row>
    <row r="64" spans="1:9" s="2" customFormat="1" ht="21.75">
      <c r="A64" s="29">
        <v>2.5</v>
      </c>
      <c r="B64" s="3" t="s">
        <v>83</v>
      </c>
      <c r="C64" s="73"/>
      <c r="D64" s="4" t="s">
        <v>41</v>
      </c>
      <c r="E64" s="73"/>
      <c r="F64" s="73"/>
      <c r="G64" s="73"/>
      <c r="H64" s="73"/>
      <c r="I64" s="73"/>
    </row>
    <row r="65" spans="1:9" s="2" customFormat="1" ht="21.75">
      <c r="A65" s="87">
        <v>2.6</v>
      </c>
      <c r="B65" s="3" t="s">
        <v>58</v>
      </c>
      <c r="C65" s="70"/>
      <c r="D65" s="4" t="s">
        <v>39</v>
      </c>
      <c r="E65" s="70"/>
      <c r="F65" s="70"/>
      <c r="G65" s="70"/>
      <c r="H65" s="70"/>
      <c r="I65" s="70"/>
    </row>
    <row r="66" spans="1:9" s="85" customFormat="1" ht="43.5">
      <c r="A66" s="87">
        <v>2.7</v>
      </c>
      <c r="B66" s="88" t="s">
        <v>59</v>
      </c>
      <c r="C66" s="94"/>
      <c r="D66" s="95" t="s">
        <v>45</v>
      </c>
      <c r="E66" s="70"/>
      <c r="F66" s="70"/>
      <c r="G66" s="96"/>
      <c r="H66" s="70"/>
      <c r="I66" s="70"/>
    </row>
    <row r="67" spans="1:9" s="76" customFormat="1" ht="114" customHeight="1">
      <c r="A67" s="87">
        <v>2.8</v>
      </c>
      <c r="B67" s="72" t="s">
        <v>60</v>
      </c>
      <c r="C67" s="93"/>
      <c r="D67" s="93" t="s">
        <v>45</v>
      </c>
      <c r="E67" s="93"/>
      <c r="F67" s="70"/>
      <c r="G67" s="92"/>
      <c r="H67" s="70"/>
      <c r="I67" s="70"/>
    </row>
    <row r="68" spans="1:9" s="2" customFormat="1" ht="21.75">
      <c r="A68" s="29"/>
      <c r="B68" s="3"/>
      <c r="C68" s="70"/>
      <c r="D68" s="4"/>
      <c r="E68" s="70"/>
      <c r="F68" s="70"/>
      <c r="G68" s="70"/>
      <c r="H68" s="70"/>
      <c r="I68" s="70"/>
    </row>
    <row r="69" spans="1:11" s="85" customFormat="1" ht="21.75">
      <c r="A69" s="81"/>
      <c r="B69" s="82" t="s">
        <v>54</v>
      </c>
      <c r="C69" s="73"/>
      <c r="D69" s="83"/>
      <c r="E69" s="73"/>
      <c r="F69" s="84"/>
      <c r="G69" s="84"/>
      <c r="H69" s="84"/>
      <c r="I69" s="84"/>
      <c r="K69" s="86"/>
    </row>
    <row r="70" spans="1:9" s="71" customFormat="1" ht="21.75">
      <c r="A70" s="66">
        <v>3</v>
      </c>
      <c r="B70" s="67" t="s">
        <v>108</v>
      </c>
      <c r="C70" s="68"/>
      <c r="D70" s="66"/>
      <c r="E70" s="69"/>
      <c r="F70" s="70"/>
      <c r="G70" s="70"/>
      <c r="H70" s="70"/>
      <c r="I70" s="70"/>
    </row>
    <row r="71" spans="1:9" s="85" customFormat="1" ht="21.75">
      <c r="A71" s="87">
        <v>3.1</v>
      </c>
      <c r="B71" s="101" t="s">
        <v>104</v>
      </c>
      <c r="C71" s="73"/>
      <c r="D71" s="93" t="s">
        <v>45</v>
      </c>
      <c r="E71" s="100"/>
      <c r="F71" s="70"/>
      <c r="G71" s="91"/>
      <c r="H71" s="70"/>
      <c r="I71" s="70"/>
    </row>
    <row r="72" spans="1:9" s="2" customFormat="1" ht="21.75">
      <c r="A72" s="29"/>
      <c r="B72" s="3"/>
      <c r="C72" s="70"/>
      <c r="D72" s="4"/>
      <c r="E72" s="70"/>
      <c r="F72" s="70"/>
      <c r="G72" s="70"/>
      <c r="H72" s="70"/>
      <c r="I72" s="70"/>
    </row>
    <row r="73" spans="1:11" s="85" customFormat="1" ht="21.75">
      <c r="A73" s="81"/>
      <c r="B73" s="82" t="s">
        <v>54</v>
      </c>
      <c r="C73" s="73"/>
      <c r="D73" s="83"/>
      <c r="E73" s="73"/>
      <c r="F73" s="84"/>
      <c r="G73" s="84"/>
      <c r="H73" s="84"/>
      <c r="I73" s="84"/>
      <c r="K73" s="86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portrait" paperSize="9" r:id="rId2"/>
  <headerFooter alignWithMargins="0">
    <oddHeader>&amp;R&amp;"TH SarabunPSK,ธรรมดา"ปร.4 &amp;P / &amp;N</oddHeader>
    <oddFooter>&amp;C
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140625" defaultRowHeight="21.75"/>
  <sheetData>
    <row r="1" spans="1:4" ht="21.75">
      <c r="A1" s="174" t="s">
        <v>13</v>
      </c>
      <c r="B1" s="174"/>
      <c r="C1" s="174"/>
      <c r="D1" s="174"/>
    </row>
    <row r="2" spans="1:4" ht="21.75">
      <c r="A2" s="174" t="s">
        <v>27</v>
      </c>
      <c r="B2" s="174"/>
      <c r="C2" s="174"/>
      <c r="D2" s="174"/>
    </row>
    <row r="3" spans="1:4" ht="21.75">
      <c r="A3" s="174" t="s">
        <v>29</v>
      </c>
      <c r="B3" s="174"/>
      <c r="C3" s="174"/>
      <c r="D3" s="174"/>
    </row>
    <row r="4" spans="1:4" ht="21.75">
      <c r="A4" s="174" t="s">
        <v>30</v>
      </c>
      <c r="B4" s="174"/>
      <c r="C4" s="174"/>
      <c r="D4" s="174"/>
    </row>
    <row r="5" spans="1:4" ht="21.75">
      <c r="A5" s="174" t="s">
        <v>28</v>
      </c>
      <c r="B5" s="174"/>
      <c r="C5" s="174"/>
      <c r="D5" s="174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Lenovo</cp:lastModifiedBy>
  <cp:lastPrinted>2023-06-14T09:43:42Z</cp:lastPrinted>
  <dcterms:created xsi:type="dcterms:W3CDTF">2000-06-22T14:55:11Z</dcterms:created>
  <dcterms:modified xsi:type="dcterms:W3CDTF">2023-07-04T06:13:57Z</dcterms:modified>
  <cp:category/>
  <cp:version/>
  <cp:contentType/>
  <cp:contentStatus/>
</cp:coreProperties>
</file>